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<sst xmlns="http://schemas.openxmlformats.org/spreadsheetml/2006/main" count="256" uniqueCount="171">
  <si>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</si>
  <si>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</si>
  <si>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</si>
  <si>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</si>
  <si>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</si>
  <si>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</si>
  <si>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</si>
  <si>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</si>
  <si>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</si>
  <si>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</si>
  <si>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</si>
  <si>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</si>
  <si>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</si>
  <si>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</si>
  <si>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</si>
  <si>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</si>
  <si>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</si>
  <si>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</si>
  <si>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</si>
  <si>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</si>
  <si>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</si>
  <si>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</si>
  <si>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</si>
  <si>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</si>
  <si>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</si>
  <si>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</si>
  <si>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</si>
  <si>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</si>
  <si>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</si>
  <si>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</si>
  <si>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</si>
  <si>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</si>
  <si>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</si>
  <si>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</si>
  <si>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</si>
  <si>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</si>
  <si>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</si>
  <si>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</si>
  <si>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</si>
  <si>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</si>
  <si>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</si>
  <si>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</si>
  <si>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</si>
  <si>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</si>
  <si>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</si>
  <si>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</si>
  <si>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</si>
  <si>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</si>
  <si>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</si>
  <si>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</si>
  <si>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</si>
  <si>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</si>
  <si>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</si>
  <si>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</si>
  <si>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</si>
  <si>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</si>
  <si>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</si>
  <si>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</si>
  <si>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</si>
  <si>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</si>
  <si>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</si>
  <si>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</si>
  <si>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</si>
  <si>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</si>
  <si>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</si>
  <si>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</si>
  <si>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</si>
  <si>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</si>
  <si>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</si>
  <si>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</si>
  <si>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</si>
  <si>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</si>
  <si>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</si>
  <si>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</si>
  <si>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</si>
  <si>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</si>
  <si>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</si>
  <si>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</si>
  <si>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</si>
  <si>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</si>
  <si>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</si>
  <si>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</si>
  <si>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</si>
  <si>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</si>
  <si>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</si>
  <si>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</si>
  <si>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</si>
  <si>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</si>
  <si>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</si>
  <si>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</si>
  <si>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</si>
  <si>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</si>
  <si>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</si>
  <si>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</si>
  <si>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</si>
  <si>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</si>
  <si>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</si>
  <si>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</si>
  <si>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</si>
  <si>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</si>
  <si>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</si>
  <si>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</si>
  <si>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</si>
  <si>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</si>
  <si>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</si>
  <si>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</si>
  <si>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</si>
  <si>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</si>
  <si>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</si>
  <si>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</si>
  <si>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</si>
  <si>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</si>
  <si>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</si>
  <si>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</si>
  <si>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</si>
  <si>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</si>
  <si>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</si>
  <si>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</si>
  <si>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</si>
  <si>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</si>
  <si>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</si>
  <si>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</si>
  <si>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</si>
  <si>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</si>
  <si>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</si>
  <si>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</si>
  <si>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</si>
  <si>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</si>
  <si>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</si>
  <si>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</si>
  <si>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</si>
  <si>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</si>
  <si>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</si>
  <si>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</si>
  <si>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</si>
  <si>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</si>
  <si>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</si>
  <si>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</si>
  <si>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</si>
  <si>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</si>
  <si>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</si>
  <si>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</si>
  <si>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</si>
  <si>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</si>
  <si>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</si>
  <si>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</si>
  <si>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</si>
  <si>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</si>
  <si>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</si>
  <si>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</si>
  <si>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</si>
  <si>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</si>
  <si>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</si>
  <si>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</si>
  <si>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</si>
  <si>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</si>
  <si>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</si>
  <si>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</si>
  <si>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</si>
  <si>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</si>
  <si>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</si>
  <si>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</si>
  <si>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</si>
  <si>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</si>
  <si>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</si>
  <si>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</si>
  <si>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TOWARZYSTWA UBEZPIECZEŃ ŻYCIOWYCH I RENTOWYCH CONCORDIA CAPITAL S.A.</t>
  </si>
  <si>
    <t>PÓŁROCZNE SPRAWOZDANIE UBEZPIECZENIOWEGO FUNDUSZU KAPITAŁOWEGO</t>
  </si>
  <si>
    <t>UBEZPIECZENIOWY FUNDUSZ KAPITAŁOWY CONCORDIA ZRÓWNOWAŻONY</t>
  </si>
  <si>
    <t>LOKATY</t>
  </si>
  <si>
    <t>sporządzone na dzień: 30 czerwca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</si>
</sst>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6" t="s">
        <v>167</v>
      </c>
    </row>
    <row r="2" ht="15">
      <c r="A2" s="26" t="s">
        <v>170</v>
      </c>
    </row>
    <row r="3" ht="15">
      <c r="A3" s="26" t="s">
        <v>166</v>
      </c>
    </row>
    <row r="4" ht="15">
      <c r="A4" s="26"/>
    </row>
    <row r="5" ht="15">
      <c r="A5" s="26" t="s">
        <v>168</v>
      </c>
    </row>
    <row r="8" spans="1:4" s="1" customFormat="1" ht="12.75">
      <c r="A8" s="29" t="s">
        <v>0</v>
      </c>
      <c r="B8" s="29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22">
        <f>C10+C11+C12+C15</f>
        <v>171788.11</v>
      </c>
      <c r="D9" s="5">
        <f>D10+D11+D12+D15</f>
        <v>236324.4</v>
      </c>
    </row>
    <row r="10" spans="1:4" ht="12.75">
      <c r="A10" s="1" t="s">
        <v>4</v>
      </c>
      <c r="B10" s="6" t="s">
        <v>13</v>
      </c>
      <c r="C10" s="23">
        <v>171788.11</v>
      </c>
      <c r="D10" s="7">
        <v>236324.4</v>
      </c>
    </row>
    <row r="11" spans="1:3" ht="12.75">
      <c r="A11" s="1" t="s">
        <v>5</v>
      </c>
      <c r="B11" s="6" t="s">
        <v>14</v>
      </c>
      <c r="C11" s="23"/>
    </row>
    <row r="12" spans="1:4" ht="12.75">
      <c r="A12" s="1" t="s">
        <v>6</v>
      </c>
      <c r="B12" s="6" t="s">
        <v>15</v>
      </c>
      <c r="C12" s="23">
        <f>C13+C14</f>
        <v>0</v>
      </c>
      <c r="D12" s="7">
        <f>D13+D14</f>
        <v>0</v>
      </c>
    </row>
    <row r="13" spans="1:3" ht="12.75">
      <c r="A13" s="1" t="s">
        <v>7</v>
      </c>
      <c r="B13" s="6" t="s">
        <v>16</v>
      </c>
      <c r="C13" s="23"/>
    </row>
    <row r="14" spans="1:3" ht="12.75">
      <c r="A14" s="1" t="s">
        <v>8</v>
      </c>
      <c r="B14" s="6" t="s">
        <v>17</v>
      </c>
      <c r="C14" s="23"/>
    </row>
    <row r="15" spans="1:3" ht="12.75">
      <c r="A15" s="1" t="s">
        <v>9</v>
      </c>
      <c r="B15" s="6" t="s">
        <v>18</v>
      </c>
      <c r="C15" s="23"/>
    </row>
    <row r="16" spans="1:4" s="4" customFormat="1" ht="12.75">
      <c r="A16" s="3" t="s">
        <v>10</v>
      </c>
      <c r="B16" s="4" t="s">
        <v>19</v>
      </c>
      <c r="C16" s="22">
        <f>C17+C18+C19</f>
        <v>0</v>
      </c>
      <c r="D16" s="5">
        <f>D17+D18+D19</f>
        <v>0</v>
      </c>
    </row>
    <row r="17" spans="1:3" ht="12.75">
      <c r="A17" s="1" t="s">
        <v>4</v>
      </c>
      <c r="B17" s="6" t="s">
        <v>20</v>
      </c>
      <c r="C17" s="23"/>
    </row>
    <row r="18" spans="1:4" ht="12.75">
      <c r="A18" s="1" t="s">
        <v>5</v>
      </c>
      <c r="B18" s="6" t="s">
        <v>21</v>
      </c>
      <c r="C18" s="23">
        <v>0</v>
      </c>
      <c r="D18" s="7">
        <v>0</v>
      </c>
    </row>
    <row r="19" spans="1:3" ht="12.75">
      <c r="A19" s="1" t="s">
        <v>6</v>
      </c>
      <c r="B19" s="6" t="s">
        <v>22</v>
      </c>
      <c r="C19" s="23"/>
    </row>
    <row r="20" spans="1:4" s="4" customFormat="1" ht="12.75">
      <c r="A20" s="3" t="s">
        <v>11</v>
      </c>
      <c r="B20" s="4" t="s">
        <v>23</v>
      </c>
      <c r="C20" s="22">
        <f>C9-C16</f>
        <v>171788.11</v>
      </c>
      <c r="D20" s="5">
        <f>D9-D16</f>
        <v>236324.4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6" t="s">
        <v>167</v>
      </c>
    </row>
    <row r="2" ht="15">
      <c r="A2" s="26" t="s">
        <v>170</v>
      </c>
    </row>
    <row r="3" ht="15">
      <c r="A3" s="26" t="s">
        <v>166</v>
      </c>
    </row>
    <row r="4" ht="15">
      <c r="A4" s="26"/>
    </row>
    <row r="5" ht="15">
      <c r="A5" s="26" t="s">
        <v>168</v>
      </c>
    </row>
    <row r="8" spans="1:4" s="1" customFormat="1" ht="12.75">
      <c r="A8" s="29" t="s">
        <v>0</v>
      </c>
      <c r="B8" s="29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22">
        <v>136321.51</v>
      </c>
      <c r="D9" s="5">
        <v>197131.93</v>
      </c>
    </row>
    <row r="10" spans="1:4" s="4" customFormat="1" ht="12.75">
      <c r="A10" s="3" t="s">
        <v>25</v>
      </c>
      <c r="B10" s="4" t="s">
        <v>41</v>
      </c>
      <c r="C10" s="22">
        <f>C11-C15</f>
        <v>32460.670000000002</v>
      </c>
      <c r="D10" s="5">
        <f>D11-D15</f>
        <v>32304.839999999997</v>
      </c>
    </row>
    <row r="11" spans="1:4" s="4" customFormat="1" ht="12.75">
      <c r="A11" s="3" t="s">
        <v>3</v>
      </c>
      <c r="B11" s="4" t="s">
        <v>42</v>
      </c>
      <c r="C11" s="22">
        <f>SUM(C12:C14)</f>
        <v>52625.12</v>
      </c>
      <c r="D11" s="5">
        <f>SUM(D12:D14)</f>
        <v>57914.1</v>
      </c>
    </row>
    <row r="12" spans="1:4" ht="12.75">
      <c r="A12" s="1" t="s">
        <v>4</v>
      </c>
      <c r="B12" s="6" t="s">
        <v>43</v>
      </c>
      <c r="C12" s="23">
        <v>52625.12</v>
      </c>
      <c r="D12" s="7">
        <v>57914.1</v>
      </c>
    </row>
    <row r="13" spans="1:3" ht="12.75">
      <c r="A13" s="1" t="s">
        <v>5</v>
      </c>
      <c r="B13" s="6" t="s">
        <v>44</v>
      </c>
      <c r="C13" s="23"/>
    </row>
    <row r="14" spans="1:3" ht="12.75">
      <c r="A14" s="1" t="s">
        <v>6</v>
      </c>
      <c r="B14" s="6" t="s">
        <v>45</v>
      </c>
      <c r="C14" s="23"/>
    </row>
    <row r="15" spans="1:4" s="4" customFormat="1" ht="12.75">
      <c r="A15" s="3" t="s">
        <v>10</v>
      </c>
      <c r="B15" s="4" t="s">
        <v>46</v>
      </c>
      <c r="C15" s="22">
        <f>SUM(C16:C24)</f>
        <v>20164.45</v>
      </c>
      <c r="D15" s="5">
        <f>SUM(D16:D24)</f>
        <v>25609.260000000002</v>
      </c>
    </row>
    <row r="16" spans="1:4" ht="12.75">
      <c r="A16" s="1" t="s">
        <v>4</v>
      </c>
      <c r="B16" s="6" t="s">
        <v>47</v>
      </c>
      <c r="C16" s="23">
        <v>11920.35</v>
      </c>
      <c r="D16" s="7">
        <v>19668.97</v>
      </c>
    </row>
    <row r="17" spans="1:3" ht="12.75">
      <c r="A17" s="1" t="s">
        <v>5</v>
      </c>
      <c r="B17" s="6" t="s">
        <v>48</v>
      </c>
      <c r="C17" s="23"/>
    </row>
    <row r="18" spans="1:4" ht="12.75">
      <c r="A18" s="1" t="s">
        <v>6</v>
      </c>
      <c r="B18" s="6" t="s">
        <v>49</v>
      </c>
      <c r="C18" s="23">
        <v>8244.1</v>
      </c>
      <c r="D18" s="7">
        <v>5940.29</v>
      </c>
    </row>
    <row r="19" spans="1:3" ht="12.75">
      <c r="A19" s="1" t="s">
        <v>9</v>
      </c>
      <c r="B19" s="6" t="s">
        <v>50</v>
      </c>
      <c r="C19" s="23"/>
    </row>
    <row r="20" spans="1:3" ht="12.75">
      <c r="A20" s="1" t="s">
        <v>26</v>
      </c>
      <c r="B20" s="6" t="s">
        <v>51</v>
      </c>
      <c r="C20" s="23"/>
    </row>
    <row r="21" spans="1:3" ht="12.75">
      <c r="A21" s="1" t="s">
        <v>27</v>
      </c>
      <c r="B21" s="6" t="s">
        <v>52</v>
      </c>
      <c r="C21" s="23"/>
    </row>
    <row r="22" spans="1:3" ht="12.75">
      <c r="A22" s="1" t="s">
        <v>28</v>
      </c>
      <c r="B22" s="6" t="s">
        <v>53</v>
      </c>
      <c r="C22" s="23"/>
    </row>
    <row r="23" spans="1:3" ht="12.75">
      <c r="A23" s="1" t="s">
        <v>29</v>
      </c>
      <c r="B23" s="6" t="s">
        <v>44</v>
      </c>
      <c r="C23" s="23"/>
    </row>
    <row r="24" spans="1:3" ht="12.75">
      <c r="A24" s="1" t="s">
        <v>30</v>
      </c>
      <c r="B24" s="6" t="s">
        <v>54</v>
      </c>
      <c r="C24" s="23"/>
    </row>
    <row r="25" spans="1:6" s="4" customFormat="1" ht="12.75">
      <c r="A25" s="3" t="s">
        <v>31</v>
      </c>
      <c r="B25" s="4" t="s">
        <v>55</v>
      </c>
      <c r="C25" s="22">
        <f>SUM(C26:C39)</f>
        <v>17356.19</v>
      </c>
      <c r="D25" s="5">
        <f>SUM(D26:D39)</f>
        <v>11286.28</v>
      </c>
      <c r="E25" s="9"/>
      <c r="F25" s="10"/>
    </row>
    <row r="26" spans="1:3" ht="39">
      <c r="A26" s="11" t="s">
        <v>4</v>
      </c>
      <c r="B26" s="12" t="s">
        <v>56</v>
      </c>
      <c r="C26" s="23"/>
    </row>
    <row r="27" spans="1:6" ht="26.25">
      <c r="A27" s="11" t="s">
        <v>5</v>
      </c>
      <c r="B27" s="12" t="s">
        <v>57</v>
      </c>
      <c r="C27" s="23"/>
      <c r="F27" s="7"/>
    </row>
    <row r="28" spans="1:3" ht="12.75">
      <c r="A28" s="1" t="s">
        <v>6</v>
      </c>
      <c r="B28" s="6" t="s">
        <v>58</v>
      </c>
      <c r="C28" s="23"/>
    </row>
    <row r="29" spans="1:3" ht="12.75">
      <c r="A29" s="1" t="s">
        <v>9</v>
      </c>
      <c r="B29" s="6" t="s">
        <v>59</v>
      </c>
      <c r="C29" s="23"/>
    </row>
    <row r="30" spans="1:3" ht="12.75">
      <c r="A30" s="1" t="s">
        <v>26</v>
      </c>
      <c r="B30" s="6" t="s">
        <v>60</v>
      </c>
      <c r="C30" s="23"/>
    </row>
    <row r="31" spans="1:3" ht="12.75">
      <c r="A31" s="1" t="s">
        <v>27</v>
      </c>
      <c r="B31" s="6" t="s">
        <v>61</v>
      </c>
      <c r="C31" s="23"/>
    </row>
    <row r="32" spans="1:3" ht="12.75">
      <c r="A32" s="1" t="s">
        <v>28</v>
      </c>
      <c r="B32" s="6" t="s">
        <v>62</v>
      </c>
      <c r="C32" s="23"/>
    </row>
    <row r="33" spans="1:4" ht="12.75">
      <c r="A33" s="1" t="s">
        <v>29</v>
      </c>
      <c r="B33" s="6" t="s">
        <v>63</v>
      </c>
      <c r="C33" s="23">
        <v>17356.19</v>
      </c>
      <c r="D33" s="7">
        <v>11286.28</v>
      </c>
    </row>
    <row r="34" spans="1:3" ht="26.25">
      <c r="A34" s="11" t="s">
        <v>30</v>
      </c>
      <c r="B34" s="12" t="s">
        <v>64</v>
      </c>
      <c r="C34" s="23"/>
    </row>
    <row r="35" spans="1:3" ht="12.75">
      <c r="A35" s="1" t="s">
        <v>32</v>
      </c>
      <c r="B35" s="6" t="s">
        <v>65</v>
      </c>
      <c r="C35" s="23"/>
    </row>
    <row r="36" spans="1:3" ht="12.75">
      <c r="A36" s="1" t="s">
        <v>33</v>
      </c>
      <c r="B36" s="6" t="s">
        <v>66</v>
      </c>
      <c r="C36" s="23"/>
    </row>
    <row r="37" spans="1:3" ht="12.75">
      <c r="A37" s="1" t="s">
        <v>34</v>
      </c>
      <c r="B37" s="6" t="s">
        <v>67</v>
      </c>
      <c r="C37" s="23"/>
    </row>
    <row r="38" spans="1:3" ht="12.75">
      <c r="A38" s="1" t="s">
        <v>35</v>
      </c>
      <c r="B38" s="6" t="s">
        <v>68</v>
      </c>
      <c r="C38" s="23"/>
    </row>
    <row r="39" spans="1:3" ht="26.25">
      <c r="A39" s="11" t="s">
        <v>36</v>
      </c>
      <c r="B39" s="12" t="s">
        <v>69</v>
      </c>
      <c r="C39" s="23"/>
    </row>
    <row r="40" spans="1:4" s="4" customFormat="1" ht="12.75">
      <c r="A40" s="3" t="s">
        <v>37</v>
      </c>
      <c r="B40" s="4" t="s">
        <v>45</v>
      </c>
      <c r="C40" s="22"/>
      <c r="D40" s="5"/>
    </row>
    <row r="41" spans="1:4" s="4" customFormat="1" ht="12.75">
      <c r="A41" s="3" t="s">
        <v>38</v>
      </c>
      <c r="B41" s="4" t="s">
        <v>54</v>
      </c>
      <c r="C41" s="22">
        <v>14350.26</v>
      </c>
      <c r="D41" s="13">
        <v>4398.65</v>
      </c>
    </row>
    <row r="42" spans="1:5" s="4" customFormat="1" ht="12.75">
      <c r="A42" s="3" t="s">
        <v>39</v>
      </c>
      <c r="B42" s="4" t="s">
        <v>70</v>
      </c>
      <c r="C42" s="22">
        <v>171788.11</v>
      </c>
      <c r="D42" s="5">
        <v>236324.4</v>
      </c>
      <c r="E42" s="9"/>
    </row>
    <row r="43" spans="3:4" ht="12.75">
      <c r="C43" s="28"/>
      <c r="D43" s="28"/>
    </row>
    <row r="44" spans="3:4" ht="12.75">
      <c r="C44" s="27"/>
      <c r="D44" s="27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6" t="s">
        <v>167</v>
      </c>
    </row>
    <row r="2" ht="15">
      <c r="A2" s="26" t="s">
        <v>170</v>
      </c>
    </row>
    <row r="3" ht="15">
      <c r="A3" s="26" t="s">
        <v>166</v>
      </c>
    </row>
    <row r="4" ht="15">
      <c r="A4" s="26"/>
    </row>
    <row r="5" ht="15">
      <c r="A5" s="26" t="s">
        <v>168</v>
      </c>
    </row>
    <row r="8" spans="1:4" s="1" customFormat="1" ht="12.75">
      <c r="A8" s="29" t="s">
        <v>0</v>
      </c>
      <c r="B8" s="29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6" t="s">
        <v>167</v>
      </c>
    </row>
    <row r="2" ht="15">
      <c r="A2" s="26" t="s">
        <v>170</v>
      </c>
    </row>
    <row r="3" ht="15">
      <c r="A3" s="26" t="s">
        <v>166</v>
      </c>
    </row>
    <row r="4" ht="15">
      <c r="A4" s="26"/>
    </row>
    <row r="5" ht="15">
      <c r="A5" s="26" t="s">
        <v>168</v>
      </c>
    </row>
    <row r="8" spans="1:4" s="1" customFormat="1" ht="12.75">
      <c r="A8" s="29"/>
      <c r="B8" s="29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24">
        <v>10911.919200000004</v>
      </c>
      <c r="D10" s="14">
        <v>14169.5169</v>
      </c>
    </row>
    <row r="11" spans="1:4" ht="12.75">
      <c r="A11" s="1" t="s">
        <v>79</v>
      </c>
      <c r="B11" s="6" t="s">
        <v>86</v>
      </c>
      <c r="C11" s="24">
        <v>12980.032099999997</v>
      </c>
      <c r="D11" s="14">
        <v>16474.3433</v>
      </c>
    </row>
    <row r="12" spans="1:4" s="4" customFormat="1" ht="12.75">
      <c r="A12" s="3" t="s">
        <v>5</v>
      </c>
      <c r="B12" s="4" t="s">
        <v>87</v>
      </c>
      <c r="C12" s="25"/>
      <c r="D12" s="15"/>
    </row>
    <row r="13" spans="1:4" ht="12.75">
      <c r="A13" s="1" t="s">
        <v>80</v>
      </c>
      <c r="B13" s="6" t="s">
        <v>88</v>
      </c>
      <c r="C13" s="24">
        <v>12.4929</v>
      </c>
      <c r="D13" s="14">
        <v>13.9124</v>
      </c>
    </row>
    <row r="14" spans="1:4" ht="12.75">
      <c r="A14" s="1" t="s">
        <v>81</v>
      </c>
      <c r="B14" s="6" t="s">
        <v>89</v>
      </c>
      <c r="C14" s="24">
        <v>12.4833</v>
      </c>
      <c r="D14" s="14">
        <v>13.7381</v>
      </c>
    </row>
    <row r="15" spans="1:4" ht="12.75">
      <c r="A15" s="1" t="s">
        <v>82</v>
      </c>
      <c r="B15" s="6" t="s">
        <v>90</v>
      </c>
      <c r="C15" s="24">
        <v>13.4</v>
      </c>
      <c r="D15" s="14">
        <v>14.5219</v>
      </c>
    </row>
    <row r="16" spans="1:4" ht="12.75">
      <c r="A16" s="1" t="s">
        <v>83</v>
      </c>
      <c r="B16" s="6" t="s">
        <v>91</v>
      </c>
      <c r="C16" s="24">
        <v>13.2348</v>
      </c>
      <c r="D16" s="14">
        <v>14.345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2" sqref="C22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22.125" style="7" bestFit="1" customWidth="1"/>
    <col min="4" max="4" width="30.50390625" style="7" bestFit="1" customWidth="1"/>
    <col min="5" max="16384" width="9.125" style="6" customWidth="1"/>
  </cols>
  <sheetData>
    <row r="1" spans="1:4" ht="15">
      <c r="A1" s="26" t="s">
        <v>167</v>
      </c>
      <c r="D1" s="6"/>
    </row>
    <row r="2" spans="1:4" ht="15">
      <c r="A2" s="26" t="s">
        <v>170</v>
      </c>
      <c r="D2" s="6"/>
    </row>
    <row r="3" spans="1:4" ht="15">
      <c r="A3" s="26" t="s">
        <v>166</v>
      </c>
      <c r="D3" s="6"/>
    </row>
    <row r="4" spans="1:4" ht="15">
      <c r="A4" s="26"/>
      <c r="D4" s="6"/>
    </row>
    <row r="5" spans="1:4" ht="15">
      <c r="A5" s="26" t="s">
        <v>168</v>
      </c>
      <c r="D5" s="6"/>
    </row>
    <row r="6" ht="12.75">
      <c r="D6" s="6"/>
    </row>
    <row r="7" ht="12.75">
      <c r="D7" s="6"/>
    </row>
    <row r="8" spans="1:4" s="1" customFormat="1" ht="12.75">
      <c r="A8" s="30" t="s">
        <v>169</v>
      </c>
      <c r="B8" s="30"/>
      <c r="C8" s="16" t="s">
        <v>164</v>
      </c>
      <c r="D8" s="16" t="s">
        <v>165</v>
      </c>
    </row>
    <row r="9" spans="1:4" s="4" customFormat="1" ht="39">
      <c r="A9" s="17" t="s">
        <v>4</v>
      </c>
      <c r="B9" s="18" t="s">
        <v>111</v>
      </c>
      <c r="C9" s="5">
        <f>SUM(C10:C12)</f>
        <v>0</v>
      </c>
      <c r="D9" s="19">
        <f>C9/'I. Aktywa netto funduszu'!D$9</f>
        <v>0</v>
      </c>
    </row>
    <row r="10" spans="1:4" ht="12.75">
      <c r="A10" s="1" t="s">
        <v>78</v>
      </c>
      <c r="B10" s="6" t="s">
        <v>112</v>
      </c>
      <c r="D10" s="20">
        <f>C10/'I. Aktywa netto funduszu'!D$9</f>
        <v>0</v>
      </c>
    </row>
    <row r="11" spans="1:4" ht="12.75">
      <c r="A11" s="1" t="s">
        <v>79</v>
      </c>
      <c r="B11" s="6" t="s">
        <v>113</v>
      </c>
      <c r="D11" s="20">
        <f>C11/'I. Aktywa netto funduszu'!D$9</f>
        <v>0</v>
      </c>
    </row>
    <row r="12" spans="1:4" ht="12.75">
      <c r="A12" s="1" t="s">
        <v>92</v>
      </c>
      <c r="B12" s="6" t="s">
        <v>114</v>
      </c>
      <c r="D12" s="20">
        <f>C12/'I. Aktywa netto funduszu'!D$9</f>
        <v>0</v>
      </c>
    </row>
    <row r="13" spans="1:4" s="4" customFormat="1" ht="26.25">
      <c r="A13" s="17" t="s">
        <v>5</v>
      </c>
      <c r="B13" s="18" t="s">
        <v>115</v>
      </c>
      <c r="C13" s="5"/>
      <c r="D13" s="19">
        <f>C13/'I. Aktywa netto funduszu'!D$9</f>
        <v>0</v>
      </c>
    </row>
    <row r="14" spans="1:4" s="4" customFormat="1" ht="12.75">
      <c r="A14" s="3" t="s">
        <v>6</v>
      </c>
      <c r="B14" s="4" t="s">
        <v>116</v>
      </c>
      <c r="C14" s="5">
        <f>C15+C18</f>
        <v>0</v>
      </c>
      <c r="D14" s="19">
        <f>C14/'I. Aktywa netto funduszu'!D$9</f>
        <v>0</v>
      </c>
    </row>
    <row r="15" spans="1:4" ht="12.75">
      <c r="A15" s="1" t="s">
        <v>7</v>
      </c>
      <c r="B15" s="6" t="s">
        <v>117</v>
      </c>
      <c r="C15" s="7">
        <f>C16+C17</f>
        <v>0</v>
      </c>
      <c r="D15" s="20">
        <f>C15/'I. Aktywa netto funduszu'!D$9</f>
        <v>0</v>
      </c>
    </row>
    <row r="16" spans="1:4" ht="12.75">
      <c r="A16" s="1" t="s">
        <v>93</v>
      </c>
      <c r="B16" s="6" t="s">
        <v>118</v>
      </c>
      <c r="D16" s="20">
        <f>C16/'I. Aktywa netto funduszu'!D$9</f>
        <v>0</v>
      </c>
    </row>
    <row r="17" spans="1:4" ht="12.75">
      <c r="A17" s="1" t="s">
        <v>94</v>
      </c>
      <c r="B17" s="6" t="s">
        <v>119</v>
      </c>
      <c r="D17" s="20">
        <f>C17/'I. Aktywa netto funduszu'!D$9</f>
        <v>0</v>
      </c>
    </row>
    <row r="18" spans="1:4" ht="12.75">
      <c r="A18" s="1" t="s">
        <v>8</v>
      </c>
      <c r="B18" s="6" t="s">
        <v>120</v>
      </c>
      <c r="D18" s="20">
        <f>C18/'I. Aktywa netto funduszu'!D$9</f>
        <v>0</v>
      </c>
    </row>
    <row r="19" spans="1:4" s="4" customFormat="1" ht="12.75">
      <c r="A19" s="3" t="s">
        <v>9</v>
      </c>
      <c r="B19" s="4" t="s">
        <v>121</v>
      </c>
      <c r="C19" s="5">
        <f>SUM(C20:C21)</f>
        <v>0</v>
      </c>
      <c r="D19" s="19">
        <f>C19/'I. Aktywa netto funduszu'!D$9</f>
        <v>0</v>
      </c>
    </row>
    <row r="20" spans="1:4" ht="12.75">
      <c r="A20" s="1" t="s">
        <v>95</v>
      </c>
      <c r="B20" s="6" t="s">
        <v>118</v>
      </c>
      <c r="D20" s="20">
        <f>C20/'I. Aktywa netto funduszu'!D$9</f>
        <v>0</v>
      </c>
    </row>
    <row r="21" spans="1:4" ht="12.75">
      <c r="A21" s="1" t="s">
        <v>96</v>
      </c>
      <c r="B21" s="6" t="s">
        <v>119</v>
      </c>
      <c r="D21" s="20">
        <f>C21/'I. Aktywa netto funduszu'!D$9</f>
        <v>0</v>
      </c>
    </row>
    <row r="22" spans="1:4" s="4" customFormat="1" ht="12.75">
      <c r="A22" s="3" t="s">
        <v>26</v>
      </c>
      <c r="B22" s="4" t="s">
        <v>122</v>
      </c>
      <c r="C22" s="5">
        <f>C23+C26</f>
        <v>0</v>
      </c>
      <c r="D22" s="19">
        <f>C22/'I. Aktywa netto funduszu'!D$9</f>
        <v>0</v>
      </c>
    </row>
    <row r="23" spans="1:4" ht="12.75">
      <c r="A23" s="1" t="s">
        <v>97</v>
      </c>
      <c r="B23" s="6" t="s">
        <v>117</v>
      </c>
      <c r="C23" s="7">
        <f>C24+C25</f>
        <v>0</v>
      </c>
      <c r="D23" s="20">
        <f>C23/'I. Aktywa netto funduszu'!D$9</f>
        <v>0</v>
      </c>
    </row>
    <row r="24" spans="1:4" ht="12.75">
      <c r="A24" s="1" t="s">
        <v>98</v>
      </c>
      <c r="B24" s="6" t="s">
        <v>118</v>
      </c>
      <c r="D24" s="20">
        <f>C24/'I. Aktywa netto funduszu'!D$9</f>
        <v>0</v>
      </c>
    </row>
    <row r="25" spans="1:4" ht="12.75">
      <c r="A25" s="1" t="s">
        <v>99</v>
      </c>
      <c r="B25" s="6" t="s">
        <v>119</v>
      </c>
      <c r="D25" s="20">
        <f>C25/'I. Aktywa netto funduszu'!D$9</f>
        <v>0</v>
      </c>
    </row>
    <row r="26" spans="1:4" ht="12.75">
      <c r="A26" s="1" t="s">
        <v>100</v>
      </c>
      <c r="B26" s="6" t="s">
        <v>120</v>
      </c>
      <c r="D26" s="20">
        <f>C26/'I. Aktywa netto funduszu'!D$9</f>
        <v>0</v>
      </c>
    </row>
    <row r="27" spans="1:4" s="4" customFormat="1" ht="12.75">
      <c r="A27" s="3" t="s">
        <v>27</v>
      </c>
      <c r="B27" s="4" t="s">
        <v>123</v>
      </c>
      <c r="C27" s="5">
        <f>C28+C31</f>
        <v>0</v>
      </c>
      <c r="D27" s="19">
        <f>C27/'I. Aktywa netto funduszu'!D$9</f>
        <v>0</v>
      </c>
    </row>
    <row r="28" spans="1:4" ht="12.75">
      <c r="A28" s="1" t="s">
        <v>101</v>
      </c>
      <c r="B28" s="6" t="s">
        <v>117</v>
      </c>
      <c r="C28" s="7">
        <f>C29+C30</f>
        <v>0</v>
      </c>
      <c r="D28" s="20">
        <f>C28/'I. Aktywa netto funduszu'!D$9</f>
        <v>0</v>
      </c>
    </row>
    <row r="29" spans="1:4" ht="12.75">
      <c r="A29" s="1" t="s">
        <v>102</v>
      </c>
      <c r="B29" s="6" t="s">
        <v>118</v>
      </c>
      <c r="D29" s="20">
        <f>C29/'I. Aktywa netto funduszu'!D$9</f>
        <v>0</v>
      </c>
    </row>
    <row r="30" spans="1:4" ht="12.75">
      <c r="A30" s="1" t="s">
        <v>103</v>
      </c>
      <c r="B30" s="6" t="s">
        <v>119</v>
      </c>
      <c r="D30" s="20">
        <f>C30/'I. Aktywa netto funduszu'!D$9</f>
        <v>0</v>
      </c>
    </row>
    <row r="31" spans="1:4" ht="12.75">
      <c r="A31" s="1" t="s">
        <v>104</v>
      </c>
      <c r="B31" s="6" t="s">
        <v>120</v>
      </c>
      <c r="D31" s="20">
        <f>C31/'I. Aktywa netto funduszu'!D$9</f>
        <v>0</v>
      </c>
    </row>
    <row r="32" spans="1:4" s="4" customFormat="1" ht="12.75">
      <c r="A32" s="3" t="s">
        <v>28</v>
      </c>
      <c r="B32" s="4" t="s">
        <v>124</v>
      </c>
      <c r="C32" s="5"/>
      <c r="D32" s="19">
        <f>C32/'I. Aktywa netto funduszu'!D$9</f>
        <v>0</v>
      </c>
    </row>
    <row r="33" spans="1:4" s="4" customFormat="1" ht="12.75">
      <c r="A33" s="3" t="s">
        <v>29</v>
      </c>
      <c r="B33" s="4" t="s">
        <v>125</v>
      </c>
      <c r="C33" s="5">
        <f>SUM(C34:C35)</f>
        <v>236324.4</v>
      </c>
      <c r="D33" s="19">
        <f>C33/'I. Aktywa netto funduszu'!D$9</f>
        <v>1</v>
      </c>
    </row>
    <row r="34" spans="1:4" ht="12.75">
      <c r="A34" s="1" t="s">
        <v>105</v>
      </c>
      <c r="B34" s="6" t="s">
        <v>126</v>
      </c>
      <c r="C34" s="7">
        <v>236324.4</v>
      </c>
      <c r="D34" s="20">
        <f>C34/'I. Aktywa netto funduszu'!D$9</f>
        <v>1</v>
      </c>
    </row>
    <row r="35" spans="1:4" ht="12.75">
      <c r="A35" s="1" t="s">
        <v>135</v>
      </c>
      <c r="B35" s="6" t="s">
        <v>127</v>
      </c>
      <c r="C35" s="8">
        <f>SUM(C36:C37)</f>
        <v>0</v>
      </c>
      <c r="D35" s="20">
        <f>C35/'I. Aktywa netto funduszu'!D$9</f>
        <v>0</v>
      </c>
    </row>
    <row r="36" spans="1:4" ht="12.75">
      <c r="A36" s="1" t="s">
        <v>106</v>
      </c>
      <c r="B36" s="6" t="s">
        <v>128</v>
      </c>
      <c r="D36" s="20">
        <f>C36/'I. Aktywa netto funduszu'!D$9</f>
        <v>0</v>
      </c>
    </row>
    <row r="37" spans="1:4" ht="12.75">
      <c r="A37" s="1" t="s">
        <v>107</v>
      </c>
      <c r="B37" s="6" t="s">
        <v>129</v>
      </c>
      <c r="D37" s="20">
        <f>C37/'I. Aktywa netto funduszu'!D$9</f>
        <v>0</v>
      </c>
    </row>
    <row r="38" spans="1:4" s="4" customFormat="1" ht="26.25">
      <c r="A38" s="17" t="s">
        <v>30</v>
      </c>
      <c r="B38" s="18" t="s">
        <v>130</v>
      </c>
      <c r="C38" s="5">
        <f>SUM(C39:C44)</f>
        <v>0</v>
      </c>
      <c r="D38" s="19">
        <f>C38/'I. Aktywa netto funduszu'!D$9</f>
        <v>0</v>
      </c>
    </row>
    <row r="39" spans="1:4" ht="12.75">
      <c r="A39" s="1" t="s">
        <v>108</v>
      </c>
      <c r="B39" s="6" t="s">
        <v>131</v>
      </c>
      <c r="D39" s="20">
        <f>C39/'I. Aktywa netto funduszu'!D$9</f>
        <v>0</v>
      </c>
    </row>
    <row r="40" spans="1:4" ht="12.75">
      <c r="A40" s="1" t="s">
        <v>109</v>
      </c>
      <c r="B40" s="6" t="s">
        <v>132</v>
      </c>
      <c r="D40" s="20">
        <f>C40/'I. Aktywa netto funduszu'!D$9</f>
        <v>0</v>
      </c>
    </row>
    <row r="41" spans="1:4" ht="12.75">
      <c r="A41" s="1" t="s">
        <v>110</v>
      </c>
      <c r="B41" s="6" t="s">
        <v>133</v>
      </c>
      <c r="D41" s="20">
        <f>C41/'I. Aktywa netto funduszu'!D$9</f>
        <v>0</v>
      </c>
    </row>
    <row r="42" spans="1:4" ht="12.75">
      <c r="A42" s="1" t="s">
        <v>136</v>
      </c>
      <c r="B42" s="6" t="s">
        <v>134</v>
      </c>
      <c r="D42" s="20">
        <f>C42/'I. Aktywa netto funduszu'!D$9</f>
        <v>0</v>
      </c>
    </row>
    <row r="43" spans="1:4" ht="12.75">
      <c r="A43" s="1" t="s">
        <v>137</v>
      </c>
      <c r="B43" s="6" t="s">
        <v>148</v>
      </c>
      <c r="D43" s="20">
        <f>C43/'I. Aktywa netto funduszu'!D$9</f>
        <v>0</v>
      </c>
    </row>
    <row r="44" spans="1:4" ht="12.75">
      <c r="A44" s="1" t="s">
        <v>138</v>
      </c>
      <c r="B44" s="6" t="s">
        <v>149</v>
      </c>
      <c r="D44" s="20">
        <f>C44/'I. Aktywa netto funduszu'!D$9</f>
        <v>0</v>
      </c>
    </row>
    <row r="45" spans="1:4" s="4" customFormat="1" ht="12.75">
      <c r="A45" s="3" t="s">
        <v>32</v>
      </c>
      <c r="B45" s="4" t="s">
        <v>150</v>
      </c>
      <c r="C45" s="5"/>
      <c r="D45" s="19">
        <f>C45/'I. Aktywa netto funduszu'!D$9</f>
        <v>0</v>
      </c>
    </row>
    <row r="46" spans="1:4" s="4" customFormat="1" ht="12.75">
      <c r="A46" s="3" t="s">
        <v>33</v>
      </c>
      <c r="B46" s="4" t="s">
        <v>151</v>
      </c>
      <c r="C46" s="5">
        <f>SUM(C47:C50)</f>
        <v>0</v>
      </c>
      <c r="D46" s="19">
        <f>C46/'I. Aktywa netto funduszu'!D$9</f>
        <v>0</v>
      </c>
    </row>
    <row r="47" spans="1:4" ht="12.75">
      <c r="A47" s="1" t="s">
        <v>139</v>
      </c>
      <c r="B47" s="6" t="s">
        <v>152</v>
      </c>
      <c r="D47" s="20">
        <f>C47/'I. Aktywa netto funduszu'!D$9</f>
        <v>0</v>
      </c>
    </row>
    <row r="48" spans="1:4" ht="12.75">
      <c r="A48" s="1" t="s">
        <v>140</v>
      </c>
      <c r="B48" s="6" t="s">
        <v>153</v>
      </c>
      <c r="D48" s="20">
        <f>C48/'I. Aktywa netto funduszu'!D$9</f>
        <v>0</v>
      </c>
    </row>
    <row r="49" spans="1:4" ht="12.75">
      <c r="A49" s="1" t="s">
        <v>141</v>
      </c>
      <c r="B49" s="6" t="s">
        <v>154</v>
      </c>
      <c r="D49" s="20">
        <f>C49/'I. Aktywa netto funduszu'!D$9</f>
        <v>0</v>
      </c>
    </row>
    <row r="50" spans="1:4" ht="12.75">
      <c r="A50" s="1" t="s">
        <v>142</v>
      </c>
      <c r="B50" s="6" t="s">
        <v>155</v>
      </c>
      <c r="D50" s="20">
        <f>C50/'I. Aktywa netto funduszu'!D$9</f>
        <v>0</v>
      </c>
    </row>
    <row r="51" spans="1:4" s="4" customFormat="1" ht="12.75">
      <c r="A51" s="3" t="s">
        <v>34</v>
      </c>
      <c r="B51" s="4" t="s">
        <v>156</v>
      </c>
      <c r="C51" s="5"/>
      <c r="D51" s="19">
        <f>C51/'I. Aktywa netto funduszu'!D$9</f>
        <v>0</v>
      </c>
    </row>
    <row r="52" spans="1:4" s="4" customFormat="1" ht="12.75">
      <c r="A52" s="3" t="s">
        <v>35</v>
      </c>
      <c r="B52" s="4" t="s">
        <v>157</v>
      </c>
      <c r="C52" s="5"/>
      <c r="D52" s="19">
        <f>C52/'I. Aktywa netto funduszu'!D$9</f>
        <v>0</v>
      </c>
    </row>
    <row r="53" spans="1:4" s="4" customFormat="1" ht="26.25">
      <c r="A53" s="17" t="s">
        <v>36</v>
      </c>
      <c r="B53" s="18" t="s">
        <v>158</v>
      </c>
      <c r="C53" s="5"/>
      <c r="D53" s="19">
        <f>C53/'I. Aktywa netto funduszu'!D$9</f>
        <v>0</v>
      </c>
    </row>
    <row r="54" spans="1:4" s="4" customFormat="1" ht="12.75">
      <c r="A54" s="3" t="s">
        <v>143</v>
      </c>
      <c r="B54" s="4" t="s">
        <v>159</v>
      </c>
      <c r="C54" s="5">
        <f>C9+C13+C14+C19+C22+C27+C32+C33+C38+C45+C46+C51+C52+C53</f>
        <v>236324.4</v>
      </c>
      <c r="D54" s="19">
        <f>C54/'I. Aktywa netto funduszu'!D$9</f>
        <v>1</v>
      </c>
    </row>
    <row r="55" spans="1:4" ht="12.75">
      <c r="A55" s="1" t="s">
        <v>144</v>
      </c>
      <c r="B55" s="21" t="s">
        <v>160</v>
      </c>
      <c r="C55" s="7">
        <v>236324.4</v>
      </c>
      <c r="D55" s="20">
        <f>C55/'I. Aktywa netto funduszu'!D$9</f>
        <v>1</v>
      </c>
    </row>
    <row r="56" spans="1:4" ht="12.75">
      <c r="A56" s="1" t="s">
        <v>145</v>
      </c>
      <c r="B56" s="21" t="s">
        <v>161</v>
      </c>
      <c r="D56" s="20">
        <f>C56/'I. Aktywa netto funduszu'!D$9</f>
        <v>0</v>
      </c>
    </row>
    <row r="57" spans="1:4" ht="12.75">
      <c r="A57" s="1" t="s">
        <v>146</v>
      </c>
      <c r="B57" s="21" t="s">
        <v>162</v>
      </c>
      <c r="D57" s="20">
        <f>C57/'I. Aktywa netto funduszu'!D$9</f>
        <v>0</v>
      </c>
    </row>
    <row r="58" spans="1:4" ht="12.75">
      <c r="A58" s="1" t="s">
        <v>147</v>
      </c>
      <c r="B58" s="21" t="s">
        <v>163</v>
      </c>
      <c r="D58" s="20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2019-11-21T10:49:03Z</dcterms:created>
  <dcterms:modified xsi:type="dcterms:W3CDTF">2019-11-21T10:49:16Z</dcterms:modified>
  <cp:category/>
  <cp:version/>
  <cp:contentType/>
  <cp:contentStatus/>
</cp:coreProperties>
</file>