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3"/>
  </bookViews>
  <sheets>
    <sheet name="I. Aktywa netto funduszu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/>
  <calcPr fullCalcOnLoad="1"/>
</workbook>
</file>

<file path=xl/sharedStrings.xml><?xml version="1.0" encoding="utf-8"?>
<sst xmlns="http://schemas.openxmlformats.org/spreadsheetml/2006/main" count="134" uniqueCount="92">
  <si>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</si>
  <si>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</si>
  <si>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</si>
  <si>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</si>
  <si>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</si>
  <si>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</si>
  <si>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</si>
  <si>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</si>
  <si>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</si>
  <si>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</si>
  <si>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</si>
  <si>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</si>
  <si>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</si>
  <si>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</si>
  <si>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</si>
  <si>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</si>
  <si>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</si>
  <si>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</si>
  <si>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</si>
  <si>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</si>
  <si>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</si>
  <si>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</si>
  <si>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</si>
  <si>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</si>
  <si>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</si>
  <si>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</si>
  <si>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</si>
  <si>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</si>
  <si>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</si>
  <si>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</si>
  <si>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</si>
  <si>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</si>
  <si>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</si>
  <si>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</si>
  <si>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</si>
  <si>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</si>
  <si>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</si>
  <si>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</si>
  <si>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</si>
  <si>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</si>
  <si>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PÓŁROCZNE SPRAWOZDANIE UBEZPIECZENIOWEGO FUNDUSZU KAPITAŁOWEGO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</si>
  <si>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</si>
  <si>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</si>
  <si>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</si>
  <si>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</si>
  <si>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</si>
  <si>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</si>
  <si>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</si>
  <si>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</si>
  <si>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</si>
  <si>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</si>
  <si>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</si>
  <si>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</si>
  <si>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</si>
  <si>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</si>
  <si>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</si>
  <si>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</si>
  <si>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</si>
  <si>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</si>
  <si>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</si>
  <si>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</si>
  <si>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</si>
  <si>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</si>
  <si>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</si>
  <si>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</si>
  <si>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</si>
  <si>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</si>
  <si>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</si>
  <si>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</si>
  <si>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</si>
  <si>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</si>
  <si>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</si>
  <si>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</si>
  <si>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</si>
  <si>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</si>
  <si>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</si>
  <si>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</si>
  <si>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</si>
  <si>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</si>
  <si>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</si>
  <si>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</si>
  <si>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</si>
  <si>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</si>
  <si>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</si>
  <si>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</si>
  <si>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</si>
  <si>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</si>
  <si>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</si>
  <si>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</si>
  <si>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UBEZPIECZENIOWY FUNDUSZ KAPITAŁOWY CONCORDIA AKCJI</t>
  </si>
  <si>
    <t>Sprawdzenie</t>
  </si>
  <si>
    <t>sporządzone na dzień: 30 czerwca 2014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</si>
</sst>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3" fontId="0" fillId="0" borderId="0" xfId="52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0" sqref="D10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2" t="s">
        <v>40</v>
      </c>
    </row>
    <row r="2" ht="15">
      <c r="A2" s="22" t="s">
        <v>91</v>
      </c>
    </row>
    <row r="3" ht="15">
      <c r="A3" s="22" t="s">
        <v>39</v>
      </c>
    </row>
    <row r="4" ht="15">
      <c r="A4" s="22"/>
    </row>
    <row r="5" ht="15">
      <c r="A5" s="22" t="s">
        <v>89</v>
      </c>
    </row>
    <row r="7" ht="12.75">
      <c r="A7" t="s">
        <v>41</v>
      </c>
    </row>
    <row r="8" spans="1:4" s="2" customFormat="1" ht="39">
      <c r="A8" s="35" t="s">
        <v>0</v>
      </c>
      <c r="B8" s="35"/>
      <c r="C8" s="25" t="s">
        <v>45</v>
      </c>
      <c r="D8" s="25" t="s">
        <v>46</v>
      </c>
    </row>
    <row r="9" spans="1:4" s="6" customFormat="1" ht="12.75">
      <c r="A9" s="3" t="s">
        <v>1</v>
      </c>
      <c r="B9" s="4" t="s">
        <v>8</v>
      </c>
      <c r="C9" s="15">
        <f>SUM(C10:C13)</f>
        <v>196989.18</v>
      </c>
      <c r="D9" s="15">
        <f>SUM(D10:D13)</f>
        <v>210045.42</v>
      </c>
    </row>
    <row r="10" spans="1:4" ht="12.75">
      <c r="A10" s="1" t="s">
        <v>2</v>
      </c>
      <c r="B10" s="7" t="s">
        <v>9</v>
      </c>
      <c r="C10" s="10">
        <v>196989.18</v>
      </c>
      <c r="D10" s="10">
        <v>210045.42</v>
      </c>
    </row>
    <row r="11" spans="1:4" ht="12.75">
      <c r="A11" s="1" t="s">
        <v>3</v>
      </c>
      <c r="B11" s="7" t="s">
        <v>10</v>
      </c>
      <c r="C11" s="8"/>
      <c r="D11" s="8"/>
    </row>
    <row r="12" spans="1:4" ht="12.75">
      <c r="A12" s="1" t="s">
        <v>4</v>
      </c>
      <c r="B12" s="7" t="s">
        <v>42</v>
      </c>
      <c r="C12" s="8"/>
      <c r="D12" s="8"/>
    </row>
    <row r="13" spans="1:4" ht="12.75">
      <c r="A13" s="1" t="s">
        <v>5</v>
      </c>
      <c r="B13" s="7" t="s">
        <v>43</v>
      </c>
      <c r="C13" s="8">
        <f>SUM(C14:C15)</f>
        <v>0</v>
      </c>
      <c r="D13" s="8">
        <f>SUM(D14:D15)</f>
        <v>0</v>
      </c>
    </row>
    <row r="14" spans="1:4" ht="12.75">
      <c r="A14" s="1" t="s">
        <v>35</v>
      </c>
      <c r="B14" s="7" t="s">
        <v>44</v>
      </c>
      <c r="C14" s="8"/>
      <c r="D14" s="8"/>
    </row>
    <row r="15" spans="1:4" ht="12.75">
      <c r="A15" s="1" t="s">
        <v>36</v>
      </c>
      <c r="B15" s="7" t="s">
        <v>12</v>
      </c>
      <c r="C15" s="8"/>
      <c r="D15" s="8"/>
    </row>
    <row r="16" spans="1:4" s="6" customFormat="1" ht="12.75">
      <c r="A16" s="3" t="s">
        <v>6</v>
      </c>
      <c r="B16" s="4" t="s">
        <v>11</v>
      </c>
      <c r="C16" s="15">
        <f>SUM(C17:C19)</f>
        <v>0</v>
      </c>
      <c r="D16" s="15">
        <f>SUM(D17:D19)</f>
        <v>0</v>
      </c>
    </row>
    <row r="17" spans="1:4" ht="12.75">
      <c r="A17" s="1" t="s">
        <v>2</v>
      </c>
      <c r="B17" s="7" t="s">
        <v>44</v>
      </c>
      <c r="C17" s="8"/>
      <c r="D17" s="8"/>
    </row>
    <row r="18" spans="1:4" ht="12.75">
      <c r="A18" s="1" t="s">
        <v>3</v>
      </c>
      <c r="B18" s="7" t="s">
        <v>47</v>
      </c>
      <c r="C18" s="8"/>
      <c r="D18" s="8"/>
    </row>
    <row r="19" spans="1:4" ht="12.75">
      <c r="A19" s="1" t="s">
        <v>4</v>
      </c>
      <c r="B19" s="7" t="s">
        <v>37</v>
      </c>
      <c r="C19" s="10">
        <v>0</v>
      </c>
      <c r="D19" s="10">
        <v>0</v>
      </c>
    </row>
    <row r="20" spans="1:4" s="6" customFormat="1" ht="12.75">
      <c r="A20" s="3" t="s">
        <v>7</v>
      </c>
      <c r="B20" s="4" t="s">
        <v>13</v>
      </c>
      <c r="C20" s="15">
        <f>C9-C16</f>
        <v>196989.18</v>
      </c>
      <c r="D20" s="15">
        <f>D9-D16</f>
        <v>210045.42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32" sqref="B32"/>
    </sheetView>
  </sheetViews>
  <sheetFormatPr defaultColWidth="9.125" defaultRowHeight="12.75"/>
  <cols>
    <col min="1" max="1" width="4.125" style="2" bestFit="1" customWidth="1"/>
    <col min="2" max="2" width="88.375" style="9" customWidth="1"/>
    <col min="3" max="3" width="35.625" style="10" customWidth="1"/>
    <col min="4" max="4" width="37.00390625" style="10" customWidth="1"/>
    <col min="5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2014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'I. Aktywa netto funduszu'!A5</f>
        <v>UBEZPIECZENIOWY FUNDUSZ KAPITAŁOWY CONCORDIA AKCJI</v>
      </c>
    </row>
    <row r="7" ht="12.75">
      <c r="A7" t="s">
        <v>48</v>
      </c>
    </row>
    <row r="8" spans="1:4" s="2" customFormat="1" ht="26.25">
      <c r="A8" s="35" t="s">
        <v>0</v>
      </c>
      <c r="B8" s="35"/>
      <c r="C8" s="25" t="s">
        <v>49</v>
      </c>
      <c r="D8" s="25" t="s">
        <v>50</v>
      </c>
    </row>
    <row r="9" spans="1:4" s="6" customFormat="1" ht="12.75">
      <c r="A9" s="3" t="s">
        <v>14</v>
      </c>
      <c r="B9" s="11" t="s">
        <v>51</v>
      </c>
      <c r="C9" s="5">
        <v>221327.76999999996</v>
      </c>
      <c r="D9" s="5">
        <v>208192.75</v>
      </c>
    </row>
    <row r="10" spans="1:4" s="6" customFormat="1" ht="12.75">
      <c r="A10" s="3" t="s">
        <v>15</v>
      </c>
      <c r="B10" s="11" t="s">
        <v>21</v>
      </c>
      <c r="C10" s="5">
        <v>-9482.01999999996</v>
      </c>
      <c r="D10" s="5">
        <f>D11-D15</f>
        <v>-3897.8599999999815</v>
      </c>
    </row>
    <row r="11" spans="1:4" s="6" customFormat="1" ht="12.75">
      <c r="A11" s="3" t="s">
        <v>1</v>
      </c>
      <c r="B11" s="11" t="s">
        <v>22</v>
      </c>
      <c r="C11" s="5">
        <v>12582.880000000041</v>
      </c>
      <c r="D11" s="5">
        <f>SUM(D12:D14)</f>
        <v>7838.56</v>
      </c>
    </row>
    <row r="12" spans="1:4" ht="12.75">
      <c r="A12" s="1" t="s">
        <v>2</v>
      </c>
      <c r="B12" s="12" t="s">
        <v>23</v>
      </c>
      <c r="C12" s="8">
        <v>7290.71</v>
      </c>
      <c r="D12" s="8">
        <v>7838.56</v>
      </c>
    </row>
    <row r="13" spans="1:4" ht="12.75">
      <c r="A13" s="1" t="s">
        <v>3</v>
      </c>
      <c r="B13" s="12" t="s">
        <v>52</v>
      </c>
      <c r="C13" s="8"/>
      <c r="D13" s="8"/>
    </row>
    <row r="14" spans="1:4" ht="12.75">
      <c r="A14" s="1" t="s">
        <v>4</v>
      </c>
      <c r="B14" s="12" t="s">
        <v>24</v>
      </c>
      <c r="C14" s="8">
        <v>5292.17</v>
      </c>
      <c r="D14" s="10">
        <v>0</v>
      </c>
    </row>
    <row r="15" spans="1:4" s="6" customFormat="1" ht="12.75">
      <c r="A15" s="3" t="s">
        <v>6</v>
      </c>
      <c r="B15" s="11" t="s">
        <v>25</v>
      </c>
      <c r="C15" s="5">
        <v>22064.9</v>
      </c>
      <c r="D15" s="5">
        <f>SUM(D16:D22)</f>
        <v>11736.419999999982</v>
      </c>
    </row>
    <row r="16" spans="1:4" ht="12.75">
      <c r="A16" s="1" t="s">
        <v>2</v>
      </c>
      <c r="B16" s="12" t="s">
        <v>26</v>
      </c>
      <c r="C16" s="8">
        <v>17571.37</v>
      </c>
      <c r="D16" s="8">
        <v>6074.59</v>
      </c>
    </row>
    <row r="17" spans="1:4" ht="12.75">
      <c r="A17" s="1" t="s">
        <v>3</v>
      </c>
      <c r="B17" s="12" t="s">
        <v>27</v>
      </c>
      <c r="C17" s="8"/>
      <c r="D17" s="8"/>
    </row>
    <row r="18" spans="1:4" ht="12.75">
      <c r="A18" s="1" t="s">
        <v>4</v>
      </c>
      <c r="B18" s="12" t="s">
        <v>53</v>
      </c>
      <c r="C18" s="8">
        <v>4493.530000000001</v>
      </c>
      <c r="D18" s="8">
        <v>4614.629999999999</v>
      </c>
    </row>
    <row r="19" spans="1:4" ht="12.75">
      <c r="A19" s="1" t="s">
        <v>5</v>
      </c>
      <c r="B19" s="12" t="s">
        <v>28</v>
      </c>
      <c r="C19" s="8"/>
      <c r="D19" s="8"/>
    </row>
    <row r="20" spans="1:4" ht="12.75">
      <c r="A20" s="1" t="s">
        <v>16</v>
      </c>
      <c r="B20" s="12" t="s">
        <v>29</v>
      </c>
      <c r="C20" s="8"/>
      <c r="D20" s="8"/>
    </row>
    <row r="21" spans="1:4" ht="12.75">
      <c r="A21" s="1" t="s">
        <v>17</v>
      </c>
      <c r="B21" s="12" t="s">
        <v>32</v>
      </c>
      <c r="C21" s="8"/>
      <c r="D21" s="8"/>
    </row>
    <row r="22" spans="1:5" ht="12.75">
      <c r="A22" s="1" t="s">
        <v>18</v>
      </c>
      <c r="B22" s="12" t="s">
        <v>30</v>
      </c>
      <c r="C22" s="8">
        <v>0</v>
      </c>
      <c r="D22" s="8">
        <v>1047.1999999999825</v>
      </c>
      <c r="E22" s="10"/>
    </row>
    <row r="23" spans="1:6" s="6" customFormat="1" ht="12.75">
      <c r="A23" s="3" t="s">
        <v>19</v>
      </c>
      <c r="B23" s="11" t="s">
        <v>54</v>
      </c>
      <c r="C23" s="5">
        <v>-14856.57</v>
      </c>
      <c r="D23" s="5">
        <v>5750.53</v>
      </c>
      <c r="E23" s="13"/>
      <c r="F23" s="14"/>
    </row>
    <row r="24" spans="1:6" s="6" customFormat="1" ht="12.75">
      <c r="A24" s="3" t="s">
        <v>20</v>
      </c>
      <c r="B24" s="11" t="s">
        <v>31</v>
      </c>
      <c r="C24" s="5">
        <v>196989.18</v>
      </c>
      <c r="D24" s="5">
        <f>'I. Aktywa netto funduszu'!D20</f>
        <v>210045.42</v>
      </c>
      <c r="E24" s="33"/>
      <c r="F24" s="34"/>
    </row>
    <row r="25" spans="3:4" ht="12.75">
      <c r="C25" s="23"/>
      <c r="D25" s="1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4" sqref="C14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2014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AKCJI</v>
      </c>
    </row>
    <row r="7" ht="12.75">
      <c r="A7" t="s">
        <v>57</v>
      </c>
    </row>
    <row r="8" spans="1:4" s="2" customFormat="1" ht="26.25">
      <c r="A8" s="35" t="s">
        <v>55</v>
      </c>
      <c r="B8" s="35"/>
      <c r="C8" s="25" t="s">
        <v>49</v>
      </c>
      <c r="D8" s="25" t="s">
        <v>50</v>
      </c>
    </row>
    <row r="9" spans="1:4" s="6" customFormat="1" ht="12.75">
      <c r="A9" s="3" t="s">
        <v>1</v>
      </c>
      <c r="B9" s="4" t="s">
        <v>33</v>
      </c>
      <c r="C9" s="5"/>
      <c r="D9" s="5"/>
    </row>
    <row r="10" spans="1:4" ht="12.75">
      <c r="A10" s="1" t="s">
        <v>2</v>
      </c>
      <c r="B10" s="7" t="s">
        <v>58</v>
      </c>
      <c r="C10" s="24">
        <v>8159.248099999998</v>
      </c>
      <c r="D10" s="24">
        <v>7416.886300000003</v>
      </c>
    </row>
    <row r="11" spans="1:4" ht="12.75">
      <c r="A11" s="1" t="s">
        <v>3</v>
      </c>
      <c r="B11" s="7" t="s">
        <v>59</v>
      </c>
      <c r="C11" s="24">
        <v>7763.8241</v>
      </c>
      <c r="D11" s="24">
        <v>7281.2602</v>
      </c>
    </row>
    <row r="12" spans="1:4" s="6" customFormat="1" ht="12.75">
      <c r="A12" s="3" t="s">
        <v>6</v>
      </c>
      <c r="B12" s="4" t="s">
        <v>34</v>
      </c>
      <c r="C12" s="16"/>
      <c r="D12" s="16"/>
    </row>
    <row r="13" spans="1:4" ht="12.75">
      <c r="A13" s="1" t="s">
        <v>2</v>
      </c>
      <c r="B13" s="7" t="s">
        <v>58</v>
      </c>
      <c r="C13" s="24">
        <v>27.126</v>
      </c>
      <c r="D13" s="24">
        <v>28.0701</v>
      </c>
    </row>
    <row r="14" spans="1:4" ht="12.75">
      <c r="A14" s="1" t="s">
        <v>3</v>
      </c>
      <c r="B14" s="7" t="s">
        <v>60</v>
      </c>
      <c r="C14" s="24">
        <v>25.2342</v>
      </c>
      <c r="D14" s="24">
        <v>27.6132</v>
      </c>
    </row>
    <row r="15" spans="1:4" ht="12.75">
      <c r="A15" s="1" t="s">
        <v>4</v>
      </c>
      <c r="B15" s="7" t="s">
        <v>61</v>
      </c>
      <c r="C15" s="24">
        <v>27.1141</v>
      </c>
      <c r="D15" s="24">
        <v>29.3891</v>
      </c>
    </row>
    <row r="16" spans="1:4" ht="12.75">
      <c r="A16" s="1" t="s">
        <v>5</v>
      </c>
      <c r="B16" s="7" t="s">
        <v>59</v>
      </c>
      <c r="C16" s="24">
        <v>25.3727</v>
      </c>
      <c r="D16" s="24">
        <v>28.8474</v>
      </c>
    </row>
    <row r="18" spans="3:4" ht="12.75">
      <c r="C18" s="10">
        <f>C10*C13</f>
        <v>221327.76396059996</v>
      </c>
      <c r="D18" s="10">
        <v>208192.74012963008</v>
      </c>
    </row>
    <row r="19" spans="2:4" ht="12.75">
      <c r="B19" s="9" t="s">
        <v>90</v>
      </c>
      <c r="C19" s="10">
        <f>C11*C16</f>
        <v>196989.17974206997</v>
      </c>
      <c r="D19" s="10">
        <v>210045.42549348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="85" zoomScaleNormal="85" zoomScalePageLayoutView="0" workbookViewId="0" topLeftCell="A1">
      <pane ySplit="9" topLeftCell="A13" activePane="bottomLeft" state="frozen"/>
      <selection pane="topLeft" activeCell="A1" sqref="A1"/>
      <selection pane="bottomLeft" activeCell="C31" sqref="C31"/>
    </sheetView>
  </sheetViews>
  <sheetFormatPr defaultColWidth="9.125" defaultRowHeight="12.75"/>
  <cols>
    <col min="1" max="1" width="5.625" style="17" customWidth="1"/>
    <col min="2" max="2" width="94.625" style="20" customWidth="1"/>
    <col min="3" max="3" width="22.875" style="21" bestFit="1" customWidth="1"/>
    <col min="4" max="4" width="36.375" style="21" bestFit="1" customWidth="1"/>
    <col min="5" max="16384" width="9.125" style="20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2014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AKCJI</v>
      </c>
    </row>
    <row r="7" ht="12.75">
      <c r="A7" t="s">
        <v>88</v>
      </c>
    </row>
    <row r="8" spans="1:4" s="17" customFormat="1" ht="12.75">
      <c r="A8" s="36"/>
      <c r="B8" s="36"/>
      <c r="C8" s="18" t="s">
        <v>38</v>
      </c>
      <c r="D8" s="18" t="s">
        <v>56</v>
      </c>
    </row>
    <row r="9" spans="2:4" s="17" customFormat="1" ht="12.75">
      <c r="B9" s="17">
        <v>1</v>
      </c>
      <c r="C9" s="18">
        <v>2</v>
      </c>
      <c r="D9" s="18">
        <v>3</v>
      </c>
    </row>
    <row r="10" spans="1:4" s="6" customFormat="1" ht="12.75">
      <c r="A10" s="27" t="s">
        <v>1</v>
      </c>
      <c r="B10" s="28" t="s">
        <v>62</v>
      </c>
      <c r="C10" s="15">
        <f>SUM(C11:C22)</f>
        <v>210045.42</v>
      </c>
      <c r="D10" s="19">
        <f>C10/C$27</f>
        <v>1</v>
      </c>
    </row>
    <row r="11" spans="1:4" ht="26.25">
      <c r="A11" s="29" t="s">
        <v>2</v>
      </c>
      <c r="B11" s="26" t="s">
        <v>63</v>
      </c>
      <c r="D11" s="19">
        <f aca="true" t="shared" si="0" ref="D11:D30">C11/C$27</f>
        <v>0</v>
      </c>
    </row>
    <row r="12" spans="1:4" ht="26.25">
      <c r="A12" s="29" t="s">
        <v>3</v>
      </c>
      <c r="B12" s="26" t="s">
        <v>64</v>
      </c>
      <c r="D12" s="19">
        <f t="shared" si="0"/>
        <v>0</v>
      </c>
    </row>
    <row r="13" spans="1:4" ht="12.75">
      <c r="A13" s="29" t="s">
        <v>4</v>
      </c>
      <c r="B13" s="26" t="s">
        <v>65</v>
      </c>
      <c r="D13" s="19">
        <f t="shared" si="0"/>
        <v>0</v>
      </c>
    </row>
    <row r="14" spans="1:4" ht="12.75">
      <c r="A14" s="29" t="s">
        <v>5</v>
      </c>
      <c r="B14" s="26" t="s">
        <v>66</v>
      </c>
      <c r="D14" s="19">
        <f t="shared" si="0"/>
        <v>0</v>
      </c>
    </row>
    <row r="15" spans="1:4" ht="12.75">
      <c r="A15" s="29" t="s">
        <v>67</v>
      </c>
      <c r="B15" s="26" t="s">
        <v>68</v>
      </c>
      <c r="D15" s="19">
        <f t="shared" si="0"/>
        <v>0</v>
      </c>
    </row>
    <row r="16" spans="1:4" ht="12.75">
      <c r="A16" s="29" t="s">
        <v>69</v>
      </c>
      <c r="B16" s="26" t="s">
        <v>70</v>
      </c>
      <c r="C16" s="10">
        <v>210045.42</v>
      </c>
      <c r="D16" s="19">
        <f t="shared" si="0"/>
        <v>1</v>
      </c>
    </row>
    <row r="17" spans="1:4" ht="26.25">
      <c r="A17" s="29" t="s">
        <v>16</v>
      </c>
      <c r="B17" s="26" t="s">
        <v>71</v>
      </c>
      <c r="D17" s="19">
        <f t="shared" si="0"/>
        <v>0</v>
      </c>
    </row>
    <row r="18" spans="1:4" ht="12.75">
      <c r="A18" s="29" t="s">
        <v>17</v>
      </c>
      <c r="B18" s="26" t="s">
        <v>72</v>
      </c>
      <c r="D18" s="19">
        <f t="shared" si="0"/>
        <v>0</v>
      </c>
    </row>
    <row r="19" spans="1:4" ht="12.75">
      <c r="A19" s="29" t="s">
        <v>18</v>
      </c>
      <c r="B19" s="26" t="s">
        <v>73</v>
      </c>
      <c r="D19" s="19">
        <f t="shared" si="0"/>
        <v>0</v>
      </c>
    </row>
    <row r="20" spans="1:4" ht="12.75">
      <c r="A20" s="29" t="s">
        <v>74</v>
      </c>
      <c r="B20" s="26" t="s">
        <v>75</v>
      </c>
      <c r="D20" s="19">
        <f t="shared" si="0"/>
        <v>0</v>
      </c>
    </row>
    <row r="21" spans="1:4" ht="12.75">
      <c r="A21" s="29" t="s">
        <v>76</v>
      </c>
      <c r="B21" s="26" t="s">
        <v>77</v>
      </c>
      <c r="D21" s="19">
        <f t="shared" si="0"/>
        <v>0</v>
      </c>
    </row>
    <row r="22" spans="1:4" ht="12.75">
      <c r="A22" s="29" t="s">
        <v>78</v>
      </c>
      <c r="B22" s="26" t="s">
        <v>79</v>
      </c>
      <c r="D22" s="19">
        <f t="shared" si="0"/>
        <v>0</v>
      </c>
    </row>
    <row r="23" spans="1:4" ht="26.25">
      <c r="A23" s="30" t="s">
        <v>6</v>
      </c>
      <c r="B23" s="31" t="s">
        <v>80</v>
      </c>
      <c r="D23" s="19">
        <f t="shared" si="0"/>
        <v>0</v>
      </c>
    </row>
    <row r="24" spans="1:4" ht="12.75">
      <c r="A24" s="30" t="s">
        <v>7</v>
      </c>
      <c r="B24" s="31" t="s">
        <v>10</v>
      </c>
      <c r="D24" s="19">
        <f t="shared" si="0"/>
        <v>0</v>
      </c>
    </row>
    <row r="25" spans="1:4" ht="12.75">
      <c r="A25" s="30" t="s">
        <v>81</v>
      </c>
      <c r="B25" s="31" t="s">
        <v>43</v>
      </c>
      <c r="D25" s="19">
        <f t="shared" si="0"/>
        <v>0</v>
      </c>
    </row>
    <row r="26" spans="1:4" ht="12.75">
      <c r="A26" s="32" t="s">
        <v>82</v>
      </c>
      <c r="B26" s="31" t="s">
        <v>11</v>
      </c>
      <c r="C26" s="21">
        <f>'I. Aktywa netto funduszu'!D16</f>
        <v>0</v>
      </c>
      <c r="D26" s="19">
        <f t="shared" si="0"/>
        <v>0</v>
      </c>
    </row>
    <row r="27" spans="1:4" ht="12.75">
      <c r="A27" s="32" t="s">
        <v>83</v>
      </c>
      <c r="B27" s="31" t="s">
        <v>84</v>
      </c>
      <c r="C27" s="21">
        <f>'I. Aktywa netto funduszu'!D20</f>
        <v>210045.42</v>
      </c>
      <c r="D27" s="19">
        <f t="shared" si="0"/>
        <v>1</v>
      </c>
    </row>
    <row r="28" spans="1:4" ht="12.75">
      <c r="A28" s="17" t="s">
        <v>2</v>
      </c>
      <c r="B28" s="26" t="s">
        <v>85</v>
      </c>
      <c r="C28" s="10">
        <v>210045</v>
      </c>
      <c r="D28" s="19">
        <f t="shared" si="0"/>
        <v>0.9999980004324778</v>
      </c>
    </row>
    <row r="29" spans="1:4" ht="12.75">
      <c r="A29" s="17" t="s">
        <v>3</v>
      </c>
      <c r="B29" s="26" t="s">
        <v>86</v>
      </c>
      <c r="D29" s="19">
        <f t="shared" si="0"/>
        <v>0</v>
      </c>
    </row>
    <row r="30" spans="1:4" ht="12.75">
      <c r="A30" s="17" t="s">
        <v>4</v>
      </c>
      <c r="B30" s="26" t="s">
        <v>87</v>
      </c>
      <c r="D30" s="19">
        <f t="shared" si="0"/>
        <v>0</v>
      </c>
    </row>
    <row r="31" ht="12.75">
      <c r="B31" s="26"/>
    </row>
    <row r="32" ht="12.75">
      <c r="B32" s="26"/>
    </row>
    <row r="33" ht="12.75">
      <c r="B33" s="26"/>
    </row>
    <row r="34" ht="12.75">
      <c r="B34" s="26"/>
    </row>
    <row r="35" ht="12.75">
      <c r="B35" s="26"/>
    </row>
    <row r="36" ht="12.75">
      <c r="B36" s="26"/>
    </row>
    <row r="37" ht="12.75">
      <c r="B37" s="26"/>
    </row>
    <row r="38" ht="12.75">
      <c r="B38" s="26"/>
    </row>
    <row r="39" ht="12.75">
      <c r="B39" s="26"/>
    </row>
    <row r="40" ht="12.75">
      <c r="B40" s="26"/>
    </row>
    <row r="41" ht="12.75">
      <c r="B41" s="26"/>
    </row>
    <row r="42" ht="12.75">
      <c r="B42" s="26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2019-11-21T12:35:26Z</dcterms:created>
  <dcterms:modified xsi:type="dcterms:W3CDTF">2019-11-21T12:35:41Z</dcterms:modified>
  <cp:category/>
  <cp:version/>
  <cp:contentType/>
  <cp:contentStatus/>
</cp:coreProperties>
</file>