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"'6b223c6c-a469-4d47-ac10-ee1f4244c3e9'"</definedName>
  </definedNames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<sst xmlns="http://schemas.openxmlformats.org/spreadsheetml/2006/main" count="173" uniqueCount="128">
  <si>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</si>
  <si>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</si>
  <si>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</si>
  <si>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</si>
  <si>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</si>
  <si>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</si>
  <si>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</si>
  <si>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</si>
  <si>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</si>
  <si>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</si>
  <si>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</si>
  <si>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</si>
  <si>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</si>
  <si>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</si>
  <si>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</si>
  <si>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</si>
  <si>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</si>
  <si>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</si>
  <si>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</si>
  <si>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</si>
  <si>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</si>
  <si>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</si>
  <si>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</si>
  <si>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</si>
  <si>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</si>
  <si>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</si>
  <si>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</si>
  <si>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</si>
  <si>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</si>
  <si>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</si>
  <si>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</si>
  <si>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</si>
  <si>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</si>
  <si>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</si>
  <si>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</si>
  <si>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</si>
  <si>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</si>
  <si>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</si>
  <si>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</si>
  <si>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</si>
  <si>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</si>
  <si>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</si>
  <si>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</si>
  <si>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</si>
  <si>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</si>
  <si>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</si>
  <si>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</si>
  <si>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</si>
  <si>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</si>
  <si>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</si>
  <si>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</si>
  <si>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</si>
  <si>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</si>
  <si>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</si>
  <si>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</si>
  <si>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</si>
  <si>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</si>
  <si>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</si>
  <si>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</si>
  <si>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</si>
  <si>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</si>
  <si>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</si>
  <si>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</si>
  <si>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</si>
  <si>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</si>
  <si>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</si>
  <si>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</si>
  <si>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</si>
  <si>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</si>
  <si>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</si>
  <si>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</si>
  <si>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</si>
  <si>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</si>
  <si>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</si>
  <si>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</si>
  <si>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</si>
  <si>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</si>
  <si>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</si>
  <si>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</si>
  <si>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</si>
  <si>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</si>
  <si>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</si>
  <si>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</si>
  <si>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</si>
  <si>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</si>
  <si>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</si>
  <si>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</si>
  <si>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</si>
  <si>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</si>
  <si>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</si>
  <si>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</si>
  <si>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</si>
  <si>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</si>
  <si>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</si>
  <si>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</si>
  <si>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</si>
  <si>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</si>
  <si>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3.2.</t>
  </si>
  <si>
    <t>notowane na rynku regulowanym</t>
  </si>
  <si>
    <t xml:space="preserve">pozostałe  </t>
  </si>
  <si>
    <t>pozostałe</t>
  </si>
  <si>
    <t>6.1.</t>
  </si>
  <si>
    <t>6.2.</t>
  </si>
  <si>
    <t xml:space="preserve">jednostki uczestnictwa  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</si>
  <si>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</si>
  <si>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</si>
  <si>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</si>
  <si>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</si>
  <si>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</si>
  <si>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</si>
  <si>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7.2.</t>
  </si>
  <si>
    <t>7.3.</t>
  </si>
  <si>
    <t>7.4.</t>
  </si>
  <si>
    <t>7.5.</t>
  </si>
  <si>
    <t>opcje</t>
  </si>
  <si>
    <t>kontrakty terminowe</t>
  </si>
  <si>
    <t>swapy walutowe</t>
  </si>
  <si>
    <t>swapy procentowe</t>
  </si>
  <si>
    <t>inne instrumenty pochodne</t>
  </si>
  <si>
    <t>9.1.</t>
  </si>
  <si>
    <t>9.2.</t>
  </si>
  <si>
    <t>9.3.</t>
  </si>
  <si>
    <t>9.4.</t>
  </si>
  <si>
    <t>zabezpieczone hipotecznie</t>
  </si>
  <si>
    <t>zabezpieczone gwarancjami instytucji finansowej</t>
  </si>
  <si>
    <t>pod zastaw praw wynikających z umów ubezpieczenia na życie</t>
  </si>
  <si>
    <t>inne pożyczki</t>
  </si>
  <si>
    <t>sporządzone na dzień: 31 grudnia 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</si>
</sst>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00"/>
    <numFmt numFmtId="176" formatCode="#,##0.0000"/>
    <numFmt numFmtId="177" formatCode="#,##0.0000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7" sqref="K17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89</v>
      </c>
    </row>
    <row r="2" ht="15">
      <c r="A2" s="21" t="s">
        <v>127</v>
      </c>
    </row>
    <row r="3" ht="15">
      <c r="A3" s="21" t="s">
        <v>39</v>
      </c>
    </row>
    <row r="4" ht="15">
      <c r="A4" s="21"/>
    </row>
    <row r="5" ht="15">
      <c r="A5" s="21" t="s">
        <v>88</v>
      </c>
    </row>
    <row r="7" ht="12.75">
      <c r="A7" t="s">
        <v>40</v>
      </c>
    </row>
    <row r="8" spans="1:4" s="2" customFormat="1" ht="39">
      <c r="A8" s="35" t="s">
        <v>0</v>
      </c>
      <c r="B8" s="35"/>
      <c r="C8" s="24" t="s">
        <v>44</v>
      </c>
      <c r="D8" s="24" t="s">
        <v>45</v>
      </c>
    </row>
    <row r="9" spans="1:4" s="6" customFormat="1" ht="12.75">
      <c r="A9" s="3" t="s">
        <v>1</v>
      </c>
      <c r="B9" s="4" t="s">
        <v>8</v>
      </c>
      <c r="C9" s="14">
        <f>SUM(C10:C13)</f>
        <v>195572.43000000005</v>
      </c>
      <c r="D9" s="14">
        <f>SUM(D10:D13)</f>
        <v>179636</v>
      </c>
    </row>
    <row r="10" spans="1:4" ht="12.75">
      <c r="A10" s="1" t="s">
        <v>2</v>
      </c>
      <c r="B10" s="7" t="s">
        <v>9</v>
      </c>
      <c r="C10" s="10">
        <v>195572.43000000005</v>
      </c>
      <c r="D10" s="10">
        <v>179636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4">
        <f>SUM(C17:C19)</f>
        <v>0</v>
      </c>
      <c r="D16" s="14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4">
        <f>C9-C16</f>
        <v>195572.43000000005</v>
      </c>
      <c r="D20" s="14">
        <f>D9-D16</f>
        <v>179636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0" sqref="D10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29.50390625" style="10" customWidth="1"/>
    <col min="4" max="4" width="20.125" style="10" customWidth="1"/>
    <col min="5" max="5" width="9.125" style="9" customWidth="1"/>
    <col min="6" max="6" width="12.375" style="9" bestFit="1" customWidth="1"/>
    <col min="7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2015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47</v>
      </c>
    </row>
    <row r="8" spans="1:4" s="2" customFormat="1" ht="39">
      <c r="A8" s="35" t="s">
        <v>0</v>
      </c>
      <c r="B8" s="35"/>
      <c r="C8" s="24" t="s">
        <v>48</v>
      </c>
      <c r="D8" s="24" t="s">
        <v>49</v>
      </c>
    </row>
    <row r="9" spans="1:6" s="6" customFormat="1" ht="12.75">
      <c r="A9" s="3" t="s">
        <v>14</v>
      </c>
      <c r="B9" s="11" t="s">
        <v>50</v>
      </c>
      <c r="C9" s="5">
        <v>208192.74999999997</v>
      </c>
      <c r="D9" s="5">
        <v>195572.42999999996</v>
      </c>
      <c r="F9" s="32"/>
    </row>
    <row r="10" spans="1:6" s="6" customFormat="1" ht="12.75">
      <c r="A10" s="3" t="s">
        <v>15</v>
      </c>
      <c r="B10" s="11" t="s">
        <v>21</v>
      </c>
      <c r="C10" s="5">
        <f>C11-C15</f>
        <v>-18716.11</v>
      </c>
      <c r="D10" s="5">
        <f>D11-D15</f>
        <v>2087.1399999999994</v>
      </c>
      <c r="F10" s="32"/>
    </row>
    <row r="11" spans="1:6" s="6" customFormat="1" ht="12.75">
      <c r="A11" s="3" t="s">
        <v>1</v>
      </c>
      <c r="B11" s="11" t="s">
        <v>22</v>
      </c>
      <c r="C11" s="5">
        <f>SUM(C12:C14)</f>
        <v>21813.190000000002</v>
      </c>
      <c r="D11" s="5">
        <f>SUM(D12:D14)</f>
        <v>19135.86</v>
      </c>
      <c r="F11" s="32"/>
    </row>
    <row r="12" spans="1:6" ht="12.75">
      <c r="A12" s="1" t="s">
        <v>2</v>
      </c>
      <c r="B12" s="12" t="s">
        <v>23</v>
      </c>
      <c r="C12" s="8">
        <v>14094.77</v>
      </c>
      <c r="D12" s="8">
        <v>12772.73</v>
      </c>
      <c r="F12" s="33"/>
    </row>
    <row r="13" spans="1:6" ht="12.75">
      <c r="A13" s="1" t="s">
        <v>3</v>
      </c>
      <c r="B13" s="12" t="s">
        <v>51</v>
      </c>
      <c r="C13" s="8"/>
      <c r="D13" s="8"/>
      <c r="F13" s="33"/>
    </row>
    <row r="14" spans="1:6" ht="12.75">
      <c r="A14" s="1" t="s">
        <v>4</v>
      </c>
      <c r="B14" s="12" t="s">
        <v>24</v>
      </c>
      <c r="C14" s="8">
        <v>7718.42</v>
      </c>
      <c r="D14" s="8">
        <v>6363.13</v>
      </c>
      <c r="F14" s="33"/>
    </row>
    <row r="15" spans="1:6" s="6" customFormat="1" ht="12.75">
      <c r="A15" s="3" t="s">
        <v>6</v>
      </c>
      <c r="B15" s="11" t="s">
        <v>25</v>
      </c>
      <c r="C15" s="5">
        <f>SUM(C16:C22)</f>
        <v>40529.3</v>
      </c>
      <c r="D15" s="5">
        <f>SUM(D16:D22)</f>
        <v>17048.72</v>
      </c>
      <c r="F15" s="32"/>
    </row>
    <row r="16" spans="1:6" ht="12.75">
      <c r="A16" s="1" t="s">
        <v>2</v>
      </c>
      <c r="B16" s="12" t="s">
        <v>26</v>
      </c>
      <c r="C16" s="8">
        <v>31329.98</v>
      </c>
      <c r="D16" s="8">
        <v>8080.16</v>
      </c>
      <c r="F16" s="33"/>
    </row>
    <row r="17" spans="1:6" ht="12.75">
      <c r="A17" s="1" t="s">
        <v>3</v>
      </c>
      <c r="B17" s="12" t="s">
        <v>27</v>
      </c>
      <c r="C17" s="8"/>
      <c r="D17" s="8"/>
      <c r="F17" s="33"/>
    </row>
    <row r="18" spans="1:6" ht="12.75">
      <c r="A18" s="1" t="s">
        <v>4</v>
      </c>
      <c r="B18" s="12" t="s">
        <v>52</v>
      </c>
      <c r="C18" s="8">
        <v>9199.32</v>
      </c>
      <c r="D18" s="8">
        <v>8968.56</v>
      </c>
      <c r="F18" s="33"/>
    </row>
    <row r="19" spans="1:6" ht="12.75">
      <c r="A19" s="1" t="s">
        <v>5</v>
      </c>
      <c r="B19" s="12" t="s">
        <v>28</v>
      </c>
      <c r="C19" s="8"/>
      <c r="D19" s="8"/>
      <c r="F19" s="33"/>
    </row>
    <row r="20" spans="1:6" ht="12.75">
      <c r="A20" s="1" t="s">
        <v>16</v>
      </c>
      <c r="B20" s="12" t="s">
        <v>29</v>
      </c>
      <c r="C20" s="8"/>
      <c r="D20" s="8"/>
      <c r="F20" s="33"/>
    </row>
    <row r="21" spans="1:6" ht="12.75">
      <c r="A21" s="1" t="s">
        <v>17</v>
      </c>
      <c r="B21" s="12" t="s">
        <v>32</v>
      </c>
      <c r="C21" s="8"/>
      <c r="D21" s="8"/>
      <c r="F21" s="33"/>
    </row>
    <row r="22" spans="1:6" ht="12.75">
      <c r="A22" s="1" t="s">
        <v>18</v>
      </c>
      <c r="B22" s="12" t="s">
        <v>30</v>
      </c>
      <c r="C22" s="8">
        <v>0</v>
      </c>
      <c r="D22" s="8">
        <v>0</v>
      </c>
      <c r="F22" s="33"/>
    </row>
    <row r="23" spans="1:6" s="6" customFormat="1" ht="12.75">
      <c r="A23" s="3" t="s">
        <v>19</v>
      </c>
      <c r="B23" s="11" t="s">
        <v>53</v>
      </c>
      <c r="C23" s="5">
        <v>6095.79</v>
      </c>
      <c r="D23" s="5">
        <v>-18023.57</v>
      </c>
      <c r="E23" s="13"/>
      <c r="F23" s="34"/>
    </row>
    <row r="24" spans="1:6" s="6" customFormat="1" ht="12.75">
      <c r="A24" s="3" t="s">
        <v>20</v>
      </c>
      <c r="B24" s="11" t="s">
        <v>31</v>
      </c>
      <c r="C24" s="5">
        <f>C9+C10+C23</f>
        <v>195572.42999999996</v>
      </c>
      <c r="D24" s="5">
        <f>D9+D10+D23</f>
        <v>179635.99999999994</v>
      </c>
      <c r="E24" s="13"/>
      <c r="F24" s="32"/>
    </row>
    <row r="25" spans="3:4" ht="12.75">
      <c r="C25" s="22"/>
      <c r="D25" s="1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5" sqref="C15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31.50390625" style="10" customWidth="1"/>
    <col min="5" max="16384" width="9.125" style="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2015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56</v>
      </c>
    </row>
    <row r="8" spans="1:4" s="2" customFormat="1" ht="26.25">
      <c r="A8" s="35" t="s">
        <v>54</v>
      </c>
      <c r="B8" s="35"/>
      <c r="C8" s="24" t="s">
        <v>48</v>
      </c>
      <c r="D8" s="24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3">
        <v>7416.886300000003</v>
      </c>
      <c r="D10" s="23">
        <v>6754.824699999998</v>
      </c>
    </row>
    <row r="11" spans="1:4" ht="12.75">
      <c r="A11" s="1" t="s">
        <v>3</v>
      </c>
      <c r="B11" s="7" t="s">
        <v>58</v>
      </c>
      <c r="C11" s="23">
        <v>6754.824699999998</v>
      </c>
      <c r="D11" s="23">
        <v>6884.032899999999</v>
      </c>
    </row>
    <row r="12" spans="1:4" s="6" customFormat="1" ht="12.75">
      <c r="A12" s="3" t="s">
        <v>6</v>
      </c>
      <c r="B12" s="4" t="s">
        <v>34</v>
      </c>
      <c r="C12" s="15"/>
      <c r="D12" s="15"/>
    </row>
    <row r="13" spans="1:4" ht="12.75">
      <c r="A13" s="1" t="s">
        <v>2</v>
      </c>
      <c r="B13" s="7" t="s">
        <v>57</v>
      </c>
      <c r="C13" s="23">
        <v>28.0701</v>
      </c>
      <c r="D13" s="23">
        <v>28.953</v>
      </c>
    </row>
    <row r="14" spans="1:4" ht="12.75">
      <c r="A14" s="1" t="s">
        <v>3</v>
      </c>
      <c r="B14" s="7" t="s">
        <v>59</v>
      </c>
      <c r="C14" s="23">
        <v>27.6132</v>
      </c>
      <c r="D14" s="23">
        <v>26.0946</v>
      </c>
    </row>
    <row r="15" spans="1:4" ht="12.75">
      <c r="A15" s="1" t="s">
        <v>4</v>
      </c>
      <c r="B15" s="7" t="s">
        <v>60</v>
      </c>
      <c r="C15" s="23">
        <v>30.0943</v>
      </c>
      <c r="D15" s="23">
        <v>31.0968</v>
      </c>
    </row>
    <row r="16" spans="1:4" ht="12.75">
      <c r="A16" s="1" t="s">
        <v>5</v>
      </c>
      <c r="B16" s="7" t="s">
        <v>58</v>
      </c>
      <c r="C16" s="23">
        <v>28.953</v>
      </c>
      <c r="D16" s="23">
        <v>26.0946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85" zoomScaleNormal="85" zoomScalePageLayoutView="0" workbookViewId="0" topLeftCell="A1">
      <pane ySplit="9" topLeftCell="A22" activePane="bottomLeft" state="frozen"/>
      <selection pane="topLeft" activeCell="A1" sqref="A1"/>
      <selection pane="bottomLeft" activeCell="C47" sqref="C47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ROCZNE SPRAWOZDANIE UBEZPIECZENIOWEGO FUNDUSZU KAPITAŁOWEGO</v>
      </c>
    </row>
    <row r="2" ht="15">
      <c r="A2" s="21" t="str">
        <f>'I. Aktywa netto funduszu'!A2</f>
        <v>sporządzone na dzień: 31 grudnia 2015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87</v>
      </c>
    </row>
    <row r="8" spans="1:4" s="16" customFormat="1" ht="12.75">
      <c r="A8" s="36"/>
      <c r="B8" s="36"/>
      <c r="C8" s="17" t="s">
        <v>38</v>
      </c>
      <c r="D8" s="17" t="s">
        <v>55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6" t="s">
        <v>1</v>
      </c>
      <c r="B10" s="27" t="s">
        <v>61</v>
      </c>
      <c r="C10" s="14">
        <f>C11+C15+C16+C19+C22+C23+C28+C34+C35+C40+C41+C42</f>
        <v>179636.1</v>
      </c>
      <c r="D10" s="18">
        <f aca="true" t="shared" si="0" ref="D10:D27">C10/C$47</f>
        <v>1.0000005566812888</v>
      </c>
    </row>
    <row r="11" spans="1:4" ht="26.25">
      <c r="A11" s="28" t="s">
        <v>2</v>
      </c>
      <c r="B11" s="25" t="s">
        <v>62</v>
      </c>
      <c r="D11" s="18">
        <f t="shared" si="0"/>
        <v>0</v>
      </c>
    </row>
    <row r="12" spans="1:4" ht="12.75">
      <c r="A12" s="28" t="s">
        <v>90</v>
      </c>
      <c r="B12" s="25" t="s">
        <v>91</v>
      </c>
      <c r="D12" s="18">
        <f t="shared" si="0"/>
        <v>0</v>
      </c>
    </row>
    <row r="13" spans="1:4" ht="12.75">
      <c r="A13" s="28" t="s">
        <v>92</v>
      </c>
      <c r="B13" s="25" t="s">
        <v>93</v>
      </c>
      <c r="D13" s="18">
        <f t="shared" si="0"/>
        <v>0</v>
      </c>
    </row>
    <row r="14" spans="1:4" ht="12.75">
      <c r="A14" s="28" t="s">
        <v>94</v>
      </c>
      <c r="B14" s="25" t="s">
        <v>95</v>
      </c>
      <c r="D14" s="18">
        <f t="shared" si="0"/>
        <v>0</v>
      </c>
    </row>
    <row r="15" spans="1:4" ht="26.25">
      <c r="A15" s="28" t="s">
        <v>3</v>
      </c>
      <c r="B15" s="25" t="s">
        <v>63</v>
      </c>
      <c r="D15" s="18">
        <f t="shared" si="0"/>
        <v>0</v>
      </c>
    </row>
    <row r="16" spans="1:4" ht="12.75">
      <c r="A16" s="28" t="s">
        <v>4</v>
      </c>
      <c r="B16" s="25" t="s">
        <v>64</v>
      </c>
      <c r="D16" s="18">
        <f t="shared" si="0"/>
        <v>0</v>
      </c>
    </row>
    <row r="17" spans="1:4" ht="12.75">
      <c r="A17" s="28" t="s">
        <v>96</v>
      </c>
      <c r="B17" s="25" t="s">
        <v>98</v>
      </c>
      <c r="D17" s="18">
        <f t="shared" si="0"/>
        <v>0</v>
      </c>
    </row>
    <row r="18" spans="1:4" ht="12.75">
      <c r="A18" s="28" t="s">
        <v>97</v>
      </c>
      <c r="B18" s="25" t="s">
        <v>99</v>
      </c>
      <c r="D18" s="18">
        <f t="shared" si="0"/>
        <v>0</v>
      </c>
    </row>
    <row r="19" spans="1:4" ht="12.75">
      <c r="A19" s="28" t="s">
        <v>5</v>
      </c>
      <c r="B19" s="25" t="s">
        <v>65</v>
      </c>
      <c r="D19" s="18">
        <f t="shared" si="0"/>
        <v>0</v>
      </c>
    </row>
    <row r="20" spans="1:4" ht="12.75">
      <c r="A20" s="28" t="s">
        <v>35</v>
      </c>
      <c r="B20" s="25" t="s">
        <v>98</v>
      </c>
      <c r="D20" s="18">
        <f t="shared" si="0"/>
        <v>0</v>
      </c>
    </row>
    <row r="21" spans="1:4" ht="12.75">
      <c r="A21" s="28" t="s">
        <v>36</v>
      </c>
      <c r="B21" s="25" t="s">
        <v>100</v>
      </c>
      <c r="D21" s="18">
        <f t="shared" si="0"/>
        <v>0</v>
      </c>
    </row>
    <row r="22" spans="1:4" ht="12.75">
      <c r="A22" s="28" t="s">
        <v>66</v>
      </c>
      <c r="B22" s="25" t="s">
        <v>67</v>
      </c>
      <c r="D22" s="18">
        <f t="shared" si="0"/>
        <v>0</v>
      </c>
    </row>
    <row r="23" spans="1:4" ht="12.75">
      <c r="A23" s="28" t="s">
        <v>68</v>
      </c>
      <c r="B23" s="25" t="s">
        <v>69</v>
      </c>
      <c r="C23" s="20">
        <f>C24</f>
        <v>179636.1</v>
      </c>
      <c r="D23" s="18">
        <f t="shared" si="0"/>
        <v>1.0000005566812888</v>
      </c>
    </row>
    <row r="24" spans="1:4" ht="12.75">
      <c r="A24" s="28" t="s">
        <v>101</v>
      </c>
      <c r="B24" s="25" t="s">
        <v>103</v>
      </c>
      <c r="C24" s="20">
        <v>179636.1</v>
      </c>
      <c r="D24" s="18">
        <f t="shared" si="0"/>
        <v>1.0000005566812888</v>
      </c>
    </row>
    <row r="25" spans="1:4" ht="12.75">
      <c r="A25" s="28" t="s">
        <v>102</v>
      </c>
      <c r="B25" s="25" t="s">
        <v>104</v>
      </c>
      <c r="D25" s="18">
        <f t="shared" si="0"/>
        <v>0</v>
      </c>
    </row>
    <row r="26" spans="1:4" ht="12.75">
      <c r="A26" s="28" t="s">
        <v>105</v>
      </c>
      <c r="B26" s="25" t="s">
        <v>106</v>
      </c>
      <c r="D26" s="18">
        <f t="shared" si="0"/>
        <v>0</v>
      </c>
    </row>
    <row r="27" spans="1:4" ht="12.75">
      <c r="A27" s="28" t="s">
        <v>107</v>
      </c>
      <c r="B27" s="25" t="s">
        <v>108</v>
      </c>
      <c r="D27" s="18">
        <f t="shared" si="0"/>
        <v>0</v>
      </c>
    </row>
    <row r="28" spans="1:4" ht="26.25">
      <c r="A28" s="28" t="s">
        <v>16</v>
      </c>
      <c r="B28" s="25" t="s">
        <v>70</v>
      </c>
      <c r="D28" s="18">
        <f aca="true" t="shared" si="1" ref="D28:D50">C28/C$47</f>
        <v>0</v>
      </c>
    </row>
    <row r="29" spans="1:4" ht="12.75">
      <c r="A29" s="28" t="s">
        <v>109</v>
      </c>
      <c r="B29" s="25" t="s">
        <v>114</v>
      </c>
      <c r="D29" s="18">
        <f t="shared" si="1"/>
        <v>0</v>
      </c>
    </row>
    <row r="30" spans="1:4" ht="12.75">
      <c r="A30" s="28" t="s">
        <v>110</v>
      </c>
      <c r="B30" s="25" t="s">
        <v>115</v>
      </c>
      <c r="D30" s="18">
        <f t="shared" si="1"/>
        <v>0</v>
      </c>
    </row>
    <row r="31" spans="1:4" ht="12.75">
      <c r="A31" s="28" t="s">
        <v>111</v>
      </c>
      <c r="B31" s="25" t="s">
        <v>116</v>
      </c>
      <c r="D31" s="18">
        <f t="shared" si="1"/>
        <v>0</v>
      </c>
    </row>
    <row r="32" spans="1:4" ht="12.75">
      <c r="A32" s="28" t="s">
        <v>112</v>
      </c>
      <c r="B32" s="25" t="s">
        <v>117</v>
      </c>
      <c r="D32" s="18">
        <f t="shared" si="1"/>
        <v>0</v>
      </c>
    </row>
    <row r="33" spans="1:4" ht="12.75">
      <c r="A33" s="28" t="s">
        <v>113</v>
      </c>
      <c r="B33" s="25" t="s">
        <v>118</v>
      </c>
      <c r="D33" s="18">
        <f t="shared" si="1"/>
        <v>0</v>
      </c>
    </row>
    <row r="34" spans="1:4" ht="12.75">
      <c r="A34" s="28" t="s">
        <v>17</v>
      </c>
      <c r="B34" s="25" t="s">
        <v>71</v>
      </c>
      <c r="D34" s="18">
        <f t="shared" si="1"/>
        <v>0</v>
      </c>
    </row>
    <row r="35" spans="1:4" ht="12.75">
      <c r="A35" s="28" t="s">
        <v>18</v>
      </c>
      <c r="B35" s="25" t="s">
        <v>72</v>
      </c>
      <c r="D35" s="18">
        <f t="shared" si="1"/>
        <v>0</v>
      </c>
    </row>
    <row r="36" spans="1:4" ht="12.75">
      <c r="A36" s="28" t="s">
        <v>119</v>
      </c>
      <c r="B36" s="25" t="s">
        <v>123</v>
      </c>
      <c r="D36" s="18">
        <f t="shared" si="1"/>
        <v>0</v>
      </c>
    </row>
    <row r="37" spans="1:4" ht="12.75">
      <c r="A37" s="28" t="s">
        <v>120</v>
      </c>
      <c r="B37" s="25" t="s">
        <v>124</v>
      </c>
      <c r="D37" s="18">
        <f t="shared" si="1"/>
        <v>0</v>
      </c>
    </row>
    <row r="38" spans="1:4" ht="12.75">
      <c r="A38" s="28" t="s">
        <v>121</v>
      </c>
      <c r="B38" s="25" t="s">
        <v>125</v>
      </c>
      <c r="D38" s="18">
        <f t="shared" si="1"/>
        <v>0</v>
      </c>
    </row>
    <row r="39" spans="1:4" ht="12.75">
      <c r="A39" s="28" t="s">
        <v>122</v>
      </c>
      <c r="B39" s="25" t="s">
        <v>126</v>
      </c>
      <c r="D39" s="18">
        <f t="shared" si="1"/>
        <v>0</v>
      </c>
    </row>
    <row r="40" spans="1:4" ht="12.75">
      <c r="A40" s="28" t="s">
        <v>73</v>
      </c>
      <c r="B40" s="25" t="s">
        <v>74</v>
      </c>
      <c r="D40" s="18">
        <f t="shared" si="1"/>
        <v>0</v>
      </c>
    </row>
    <row r="41" spans="1:4" ht="12.75">
      <c r="A41" s="28" t="s">
        <v>75</v>
      </c>
      <c r="B41" s="25" t="s">
        <v>76</v>
      </c>
      <c r="D41" s="18">
        <f t="shared" si="1"/>
        <v>0</v>
      </c>
    </row>
    <row r="42" spans="1:4" ht="12.75">
      <c r="A42" s="28" t="s">
        <v>77</v>
      </c>
      <c r="B42" s="25" t="s">
        <v>78</v>
      </c>
      <c r="D42" s="18">
        <f t="shared" si="1"/>
        <v>0</v>
      </c>
    </row>
    <row r="43" spans="1:4" ht="26.25">
      <c r="A43" s="29" t="s">
        <v>6</v>
      </c>
      <c r="B43" s="30" t="s">
        <v>79</v>
      </c>
      <c r="D43" s="18">
        <f t="shared" si="1"/>
        <v>0</v>
      </c>
    </row>
    <row r="44" spans="1:4" ht="12.75">
      <c r="A44" s="29" t="s">
        <v>7</v>
      </c>
      <c r="B44" s="30" t="s">
        <v>10</v>
      </c>
      <c r="D44" s="18">
        <f t="shared" si="1"/>
        <v>0</v>
      </c>
    </row>
    <row r="45" spans="1:4" ht="12.75">
      <c r="A45" s="29" t="s">
        <v>80</v>
      </c>
      <c r="B45" s="30" t="s">
        <v>42</v>
      </c>
      <c r="D45" s="18">
        <f t="shared" si="1"/>
        <v>0</v>
      </c>
    </row>
    <row r="46" spans="1:4" ht="12.75">
      <c r="A46" s="31" t="s">
        <v>81</v>
      </c>
      <c r="B46" s="30" t="s">
        <v>11</v>
      </c>
      <c r="C46" s="20">
        <f>'I. Aktywa netto funduszu'!D16</f>
        <v>0</v>
      </c>
      <c r="D46" s="18">
        <f t="shared" si="1"/>
        <v>0</v>
      </c>
    </row>
    <row r="47" spans="1:4" ht="12.75">
      <c r="A47" s="31" t="s">
        <v>82</v>
      </c>
      <c r="B47" s="30" t="s">
        <v>83</v>
      </c>
      <c r="C47" s="20">
        <f>'I. Aktywa netto funduszu'!D20</f>
        <v>179636</v>
      </c>
      <c r="D47" s="18">
        <f t="shared" si="1"/>
        <v>1</v>
      </c>
    </row>
    <row r="48" spans="1:4" ht="12.75">
      <c r="A48" s="16" t="s">
        <v>2</v>
      </c>
      <c r="B48" s="25" t="s">
        <v>84</v>
      </c>
      <c r="C48" s="20">
        <f>C47</f>
        <v>179636</v>
      </c>
      <c r="D48" s="18">
        <f t="shared" si="1"/>
        <v>1</v>
      </c>
    </row>
    <row r="49" spans="1:4" ht="12.75">
      <c r="A49" s="16" t="s">
        <v>3</v>
      </c>
      <c r="B49" s="25" t="s">
        <v>85</v>
      </c>
      <c r="D49" s="18">
        <f t="shared" si="1"/>
        <v>0</v>
      </c>
    </row>
    <row r="50" spans="1:4" ht="12.75">
      <c r="A50" s="16" t="s">
        <v>4</v>
      </c>
      <c r="B50" s="25" t="s">
        <v>86</v>
      </c>
      <c r="D50" s="18">
        <f t="shared" si="1"/>
        <v>0</v>
      </c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2019-11-21T12:45:34Z</dcterms:created>
  <dcterms:modified xsi:type="dcterms:W3CDTF">2019-11-21T12:45:39Z</dcterms:modified>
  <cp:category/>
  <cp:version/>
  <cp:contentType/>
  <cp:contentStatus/>
</cp:coreProperties>
</file>