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"'69dcb9c0-3f92-4e99-a173-366a4e67a625'"</definedName>
  </definedNames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<sst xmlns="http://schemas.openxmlformats.org/spreadsheetml/2006/main" count="133" uniqueCount="91">
  <si>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</si>
  <si>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</si>
  <si>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</si>
  <si>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</si>
  <si>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</si>
  <si>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</si>
  <si>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</si>
  <si>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</si>
  <si>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</si>
  <si>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</si>
  <si>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</si>
  <si>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</si>
  <si>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</si>
  <si>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</si>
  <si>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</si>
  <si>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</si>
  <si>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</si>
  <si>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</si>
  <si>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</si>
  <si>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</si>
  <si>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</si>
  <si>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</si>
  <si>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</si>
  <si>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</si>
  <si>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</si>
  <si>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</si>
  <si>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</si>
  <si>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</si>
  <si>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</si>
  <si>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</si>
  <si>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</si>
  <si>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</si>
  <si>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</si>
  <si>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</si>
  <si>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</si>
  <si>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</si>
  <si>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</si>
  <si>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</si>
  <si>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</si>
  <si>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</si>
  <si>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</si>
  <si>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</si>
  <si>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</si>
  <si>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</si>
  <si>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</si>
  <si>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</si>
  <si>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</si>
  <si>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</si>
  <si>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</si>
  <si>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</si>
  <si>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</si>
  <si>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</si>
  <si>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</si>
  <si>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</si>
  <si>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</si>
  <si>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</si>
  <si>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</si>
  <si>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</si>
  <si>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</si>
  <si>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</si>
  <si>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</si>
  <si>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</si>
  <si>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</si>
  <si>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</si>
  <si>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</si>
  <si>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</si>
  <si>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</si>
  <si>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</si>
  <si>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</si>
  <si>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</si>
  <si>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</si>
  <si>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</si>
  <si>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</si>
  <si>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</si>
  <si>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</si>
  <si>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</si>
  <si>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</si>
  <si>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</si>
  <si>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</si>
  <si>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</si>
  <si>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</si>
  <si>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</si>
  <si>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</si>
  <si>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</si>
  <si>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</si>
  <si>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</si>
  <si>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</si>
  <si>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</si>
  <si>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</si>
  <si>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BEZPIECZNY</t>
  </si>
  <si>
    <t>sporządzone na dzień: 30 czerwca 2015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</si>
</sst>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6" sqref="C16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41</v>
      </c>
    </row>
    <row r="8" spans="1:4" s="2" customFormat="1" ht="39">
      <c r="A8" s="39" t="s">
        <v>0</v>
      </c>
      <c r="B8" s="39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363176.76000000007</v>
      </c>
      <c r="D9" s="15">
        <f>SUM(D10:D13)</f>
        <v>378964.6</v>
      </c>
    </row>
    <row r="10" spans="1:4" ht="12.75">
      <c r="A10" s="1" t="s">
        <v>2</v>
      </c>
      <c r="B10" s="7" t="s">
        <v>9</v>
      </c>
      <c r="C10" s="38">
        <v>363176.76000000007</v>
      </c>
      <c r="D10" s="38">
        <v>378964.6</v>
      </c>
    </row>
    <row r="11" spans="1:4" ht="12.75">
      <c r="A11" s="1" t="s">
        <v>3</v>
      </c>
      <c r="B11" s="7" t="s">
        <v>10</v>
      </c>
      <c r="C11" s="15"/>
      <c r="D11" s="8"/>
    </row>
    <row r="12" spans="1:4" ht="12.75">
      <c r="A12" s="1" t="s">
        <v>4</v>
      </c>
      <c r="B12" s="7" t="s">
        <v>42</v>
      </c>
      <c r="C12" s="15"/>
      <c r="D12" s="8"/>
    </row>
    <row r="13" spans="1:4" ht="12.75">
      <c r="A13" s="1" t="s">
        <v>5</v>
      </c>
      <c r="B13" s="7" t="s">
        <v>43</v>
      </c>
      <c r="C13" s="15"/>
      <c r="D13" s="8"/>
    </row>
    <row r="14" spans="1:4" ht="12.75">
      <c r="A14" s="1" t="s">
        <v>35</v>
      </c>
      <c r="B14" s="7" t="s">
        <v>44</v>
      </c>
      <c r="C14" s="15"/>
      <c r="D14" s="8"/>
    </row>
    <row r="15" spans="1:4" ht="12.75">
      <c r="A15" s="1" t="s">
        <v>36</v>
      </c>
      <c r="B15" s="7" t="s">
        <v>12</v>
      </c>
      <c r="C15" s="15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157.79</v>
      </c>
      <c r="D16" s="15">
        <f>SUM(D17:D19)</f>
        <v>176.65</v>
      </c>
    </row>
    <row r="17" spans="1:4" ht="12.75">
      <c r="A17" s="1" t="s">
        <v>2</v>
      </c>
      <c r="B17" s="7" t="s">
        <v>44</v>
      </c>
      <c r="C17" s="15"/>
      <c r="D17" s="8"/>
    </row>
    <row r="18" spans="1:4" ht="12.75">
      <c r="A18" s="1" t="s">
        <v>3</v>
      </c>
      <c r="B18" s="7" t="s">
        <v>47</v>
      </c>
      <c r="C18" s="15"/>
      <c r="D18" s="8"/>
    </row>
    <row r="19" spans="1:4" ht="12.75">
      <c r="A19" s="1" t="s">
        <v>4</v>
      </c>
      <c r="B19" s="7" t="s">
        <v>37</v>
      </c>
      <c r="C19" s="38">
        <v>157.79</v>
      </c>
      <c r="D19" s="38">
        <v>176.65</v>
      </c>
    </row>
    <row r="20" spans="1:4" s="6" customFormat="1" ht="12.75">
      <c r="A20" s="3" t="s">
        <v>7</v>
      </c>
      <c r="B20" s="4" t="s">
        <v>13</v>
      </c>
      <c r="C20" s="15">
        <f>C9-C16</f>
        <v>363018.9700000001</v>
      </c>
      <c r="D20" s="15">
        <f>D9-D16</f>
        <v>378787.94999999995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33" sqref="E33"/>
    </sheetView>
  </sheetViews>
  <sheetFormatPr defaultColWidth="9.125" defaultRowHeight="12.75"/>
  <cols>
    <col min="1" max="1" width="4.125" style="2" bestFit="1" customWidth="1"/>
    <col min="2" max="2" width="103.625" style="9" customWidth="1"/>
    <col min="3" max="3" width="35.625" style="10" customWidth="1"/>
    <col min="4" max="4" width="25.375" style="10" customWidth="1"/>
    <col min="5" max="5" width="9.875" style="9" bestFit="1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BEZPIECZNY</v>
      </c>
    </row>
    <row r="7" ht="12.75">
      <c r="A7" t="s">
        <v>48</v>
      </c>
    </row>
    <row r="8" spans="1:4" s="2" customFormat="1" ht="26.25">
      <c r="A8" s="39" t="s">
        <v>0</v>
      </c>
      <c r="B8" s="39"/>
      <c r="C8" s="26" t="s">
        <v>49</v>
      </c>
      <c r="D8" s="26" t="s">
        <v>50</v>
      </c>
    </row>
    <row r="9" spans="1:7" s="6" customFormat="1" ht="12.75">
      <c r="A9" s="3" t="s">
        <v>14</v>
      </c>
      <c r="B9" s="11" t="s">
        <v>51</v>
      </c>
      <c r="C9" s="5">
        <v>360684.89</v>
      </c>
      <c r="D9" s="5">
        <v>374075.18</v>
      </c>
      <c r="G9" s="5"/>
    </row>
    <row r="10" spans="1:7" s="6" customFormat="1" ht="12.75">
      <c r="A10" s="3" t="s">
        <v>15</v>
      </c>
      <c r="B10" s="11" t="s">
        <v>21</v>
      </c>
      <c r="C10" s="5">
        <f>C11-C15</f>
        <v>-6088.11999999993</v>
      </c>
      <c r="D10" s="5">
        <f>D11-D15</f>
        <v>2874.610000000004</v>
      </c>
      <c r="G10" s="5"/>
    </row>
    <row r="11" spans="1:7" s="6" customFormat="1" ht="12.75">
      <c r="A11" s="3" t="s">
        <v>1</v>
      </c>
      <c r="B11" s="11" t="s">
        <v>22</v>
      </c>
      <c r="C11" s="5">
        <f>SUM(C12:C14)</f>
        <v>12806.71</v>
      </c>
      <c r="D11" s="5">
        <f>SUM(D12:D14)</f>
        <v>19816.480000000003</v>
      </c>
      <c r="G11" s="5"/>
    </row>
    <row r="12" spans="1:7" ht="12.75">
      <c r="A12" s="1" t="s">
        <v>2</v>
      </c>
      <c r="B12" s="12" t="s">
        <v>23</v>
      </c>
      <c r="C12" s="36">
        <v>12806.71</v>
      </c>
      <c r="D12" s="36">
        <v>14673.1</v>
      </c>
      <c r="G12" s="8"/>
    </row>
    <row r="13" spans="1:7" ht="12.75">
      <c r="A13" s="1" t="s">
        <v>3</v>
      </c>
      <c r="B13" s="12" t="s">
        <v>52</v>
      </c>
      <c r="C13" s="5"/>
      <c r="D13" s="8"/>
      <c r="G13" s="8"/>
    </row>
    <row r="14" spans="1:7" ht="12.75">
      <c r="A14" s="1" t="s">
        <v>4</v>
      </c>
      <c r="B14" s="12" t="s">
        <v>24</v>
      </c>
      <c r="C14" s="5"/>
      <c r="D14" s="8">
        <v>5143.380000000005</v>
      </c>
      <c r="G14" s="8"/>
    </row>
    <row r="15" spans="1:7" s="6" customFormat="1" ht="12.75">
      <c r="A15" s="3" t="s">
        <v>6</v>
      </c>
      <c r="B15" s="11" t="s">
        <v>25</v>
      </c>
      <c r="C15" s="5">
        <f>SUM(C16:C22)</f>
        <v>18894.82999999993</v>
      </c>
      <c r="D15" s="5">
        <f>SUM(D16:D22)</f>
        <v>16941.87</v>
      </c>
      <c r="G15" s="5"/>
    </row>
    <row r="16" spans="1:7" ht="12.75">
      <c r="A16" s="1" t="s">
        <v>2</v>
      </c>
      <c r="B16" s="12" t="s">
        <v>26</v>
      </c>
      <c r="C16" s="36">
        <v>12077.220000000001</v>
      </c>
      <c r="D16" s="8">
        <v>11655.8</v>
      </c>
      <c r="G16" s="8"/>
    </row>
    <row r="17" spans="1:7" ht="12.75">
      <c r="A17" s="1" t="s">
        <v>3</v>
      </c>
      <c r="B17" s="12" t="s">
        <v>27</v>
      </c>
      <c r="C17" s="5"/>
      <c r="D17" s="8"/>
      <c r="G17" s="8"/>
    </row>
    <row r="18" spans="1:7" ht="12.75">
      <c r="A18" s="1" t="s">
        <v>4</v>
      </c>
      <c r="B18" s="12" t="s">
        <v>53</v>
      </c>
      <c r="C18" s="36">
        <v>5405.4400000000005</v>
      </c>
      <c r="D18" s="8">
        <v>5286.07</v>
      </c>
      <c r="G18" s="8"/>
    </row>
    <row r="19" spans="1:7" ht="12.75">
      <c r="A19" s="1" t="s">
        <v>5</v>
      </c>
      <c r="B19" s="12" t="s">
        <v>28</v>
      </c>
      <c r="C19" s="5"/>
      <c r="D19" s="8"/>
      <c r="G19" s="8"/>
    </row>
    <row r="20" spans="1:7" ht="12.75">
      <c r="A20" s="1" t="s">
        <v>16</v>
      </c>
      <c r="B20" s="12" t="s">
        <v>29</v>
      </c>
      <c r="C20" s="5"/>
      <c r="D20" s="8"/>
      <c r="G20" s="8"/>
    </row>
    <row r="21" spans="1:7" ht="12.75">
      <c r="A21" s="1" t="s">
        <v>17</v>
      </c>
      <c r="B21" s="12" t="s">
        <v>32</v>
      </c>
      <c r="C21" s="5"/>
      <c r="D21" s="8"/>
      <c r="G21" s="8"/>
    </row>
    <row r="22" spans="1:7" ht="12.75">
      <c r="A22" s="1" t="s">
        <v>18</v>
      </c>
      <c r="B22" s="12" t="s">
        <v>30</v>
      </c>
      <c r="C22" s="36">
        <v>1412.1699999999255</v>
      </c>
      <c r="D22" s="8">
        <v>0</v>
      </c>
      <c r="G22" s="8"/>
    </row>
    <row r="23" spans="1:7" s="6" customFormat="1" ht="12.75">
      <c r="A23" s="3" t="s">
        <v>19</v>
      </c>
      <c r="B23" s="11" t="s">
        <v>54</v>
      </c>
      <c r="C23" s="5">
        <v>8422.2</v>
      </c>
      <c r="D23" s="5">
        <v>1838.16</v>
      </c>
      <c r="E23" s="13"/>
      <c r="F23" s="14"/>
      <c r="G23" s="5"/>
    </row>
    <row r="24" spans="1:7" s="6" customFormat="1" ht="12.75">
      <c r="A24" s="3" t="s">
        <v>20</v>
      </c>
      <c r="B24" s="11" t="s">
        <v>31</v>
      </c>
      <c r="C24" s="5">
        <f>'I. Aktywa netto funduszu'!C20</f>
        <v>363018.9700000001</v>
      </c>
      <c r="D24" s="5">
        <f>'I. Aktywa netto funduszu'!D20</f>
        <v>378787.94999999995</v>
      </c>
      <c r="E24" s="34"/>
      <c r="F24" s="35"/>
      <c r="G24" s="5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42" sqref="D42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5" width="10.375" style="9" bestFit="1" customWidth="1"/>
    <col min="6" max="6" width="9.125" style="9" customWidth="1"/>
    <col min="7" max="7" width="11.625" style="9" bestFit="1" customWidth="1"/>
    <col min="8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57</v>
      </c>
    </row>
    <row r="8" spans="1:4" s="2" customFormat="1" ht="26.25">
      <c r="A8" s="39" t="s">
        <v>55</v>
      </c>
      <c r="B8" s="39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7" ht="12.75">
      <c r="A10" s="1" t="s">
        <v>2</v>
      </c>
      <c r="B10" s="7" t="s">
        <v>58</v>
      </c>
      <c r="C10" s="24">
        <v>20563.5638</v>
      </c>
      <c r="D10" s="24">
        <v>20759.8123</v>
      </c>
      <c r="G10" s="24"/>
    </row>
    <row r="11" spans="1:7" ht="12.75">
      <c r="A11" s="1" t="s">
        <v>3</v>
      </c>
      <c r="B11" s="7" t="s">
        <v>59</v>
      </c>
      <c r="C11" s="24">
        <v>20381.270900000003</v>
      </c>
      <c r="D11" s="24">
        <v>20958.890600000002</v>
      </c>
      <c r="G11" s="24"/>
    </row>
    <row r="12" spans="1:7" s="6" customFormat="1" ht="12.75">
      <c r="A12" s="3" t="s">
        <v>6</v>
      </c>
      <c r="B12" s="4" t="s">
        <v>34</v>
      </c>
      <c r="C12" s="16"/>
      <c r="D12" s="16"/>
      <c r="G12" s="16"/>
    </row>
    <row r="13" spans="1:7" ht="12.75">
      <c r="A13" s="1" t="s">
        <v>2</v>
      </c>
      <c r="B13" s="7" t="s">
        <v>58</v>
      </c>
      <c r="C13" s="24">
        <v>17.54</v>
      </c>
      <c r="D13" s="24">
        <v>18.0192</v>
      </c>
      <c r="G13" s="24"/>
    </row>
    <row r="14" spans="1:7" ht="12.75">
      <c r="A14" s="1" t="s">
        <v>3</v>
      </c>
      <c r="B14" s="7" t="s">
        <v>60</v>
      </c>
      <c r="C14" s="24">
        <v>17.5063</v>
      </c>
      <c r="D14" s="24">
        <v>18.0729</v>
      </c>
      <c r="G14" s="24"/>
    </row>
    <row r="15" spans="1:7" ht="12.75">
      <c r="A15" s="1" t="s">
        <v>4</v>
      </c>
      <c r="B15" s="7" t="s">
        <v>61</v>
      </c>
      <c r="C15" s="24">
        <v>17.8114</v>
      </c>
      <c r="D15" s="24">
        <v>18.1313</v>
      </c>
      <c r="G15" s="24"/>
    </row>
    <row r="16" spans="1:7" ht="12.75">
      <c r="A16" s="1" t="s">
        <v>5</v>
      </c>
      <c r="B16" s="7" t="s">
        <v>59</v>
      </c>
      <c r="C16" s="24">
        <v>17.8114</v>
      </c>
      <c r="D16" s="24">
        <v>18.0729</v>
      </c>
      <c r="G16" s="24"/>
    </row>
    <row r="18" ht="12.75">
      <c r="E18" s="37"/>
    </row>
    <row r="19" ht="12.75">
      <c r="E19" s="3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C12" sqref="C12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88</v>
      </c>
    </row>
    <row r="8" spans="1:4" s="17" customFormat="1" ht="12.75">
      <c r="A8" s="40"/>
      <c r="B8" s="40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f>SUM(C11:C22)</f>
        <v>378964.59723347833</v>
      </c>
      <c r="D10" s="19">
        <f>C10/C$27</f>
        <v>1.0004663486087093</v>
      </c>
    </row>
    <row r="11" spans="1:4" ht="26.25">
      <c r="A11" s="30" t="s">
        <v>2</v>
      </c>
      <c r="B11" s="27" t="s">
        <v>63</v>
      </c>
      <c r="C11" s="21">
        <v>377874.7174494209</v>
      </c>
      <c r="D11" s="19">
        <f aca="true" t="shared" si="0" ref="D11:D30">C11/C$27</f>
        <v>0.9975890665197268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D16" s="19">
        <f t="shared" si="0"/>
        <v>0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C21" s="21">
        <v>1089.8797840574662</v>
      </c>
      <c r="D21" s="19">
        <f t="shared" si="0"/>
        <v>0.002877282088982678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f>'I. Aktywa netto funduszu'!D16</f>
        <v>176.65</v>
      </c>
      <c r="D26" s="19">
        <f t="shared" si="0"/>
        <v>0.0004663559123250886</v>
      </c>
    </row>
    <row r="27" spans="1:4" ht="12.75">
      <c r="A27" s="33" t="s">
        <v>83</v>
      </c>
      <c r="B27" s="32" t="s">
        <v>84</v>
      </c>
      <c r="C27" s="21">
        <f>'I. Aktywa netto funduszu'!D20</f>
        <v>378787.94999999995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C28" s="21">
        <f>C27</f>
        <v>378787.94999999995</v>
      </c>
      <c r="D28" s="19">
        <f t="shared" si="0"/>
        <v>1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2019-11-21T12:41:04Z</dcterms:created>
  <dcterms:modified xsi:type="dcterms:W3CDTF">2019-11-21T12:41:10Z</dcterms:modified>
  <cp:category/>
  <cp:version/>
  <cp:contentType/>
  <cp:contentStatus/>
</cp:coreProperties>
</file>