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<sst xmlns="http://schemas.openxmlformats.org/spreadsheetml/2006/main" count="133" uniqueCount="91">
  <si>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</si>
  <si>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</si>
  <si>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</si>
  <si>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</si>
  <si>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</si>
  <si>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</si>
  <si>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</si>
  <si>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</si>
  <si>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</si>
  <si>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</si>
  <si>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</si>
  <si>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</si>
  <si>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</si>
  <si>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</si>
  <si>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</si>
  <si>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</si>
  <si>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</si>
  <si>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</si>
  <si>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</si>
  <si>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</si>
  <si>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</si>
  <si>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</si>
  <si>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</si>
  <si>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</si>
  <si>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</si>
  <si>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</si>
  <si>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</si>
  <si>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</si>
  <si>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</si>
  <si>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</si>
  <si>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</si>
  <si>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</si>
  <si>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</si>
  <si>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</si>
  <si>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</si>
  <si>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</si>
  <si>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</si>
  <si>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</si>
  <si>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</si>
  <si>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</si>
  <si>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</si>
  <si>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</si>
  <si>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</si>
  <si>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</si>
  <si>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</si>
  <si>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</si>
  <si>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</si>
  <si>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</si>
  <si>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</si>
  <si>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</si>
  <si>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</si>
  <si>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</si>
  <si>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</si>
  <si>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</si>
  <si>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</si>
  <si>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</si>
  <si>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</si>
  <si>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</si>
  <si>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</si>
  <si>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</si>
  <si>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</si>
  <si>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</si>
  <si>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</si>
  <si>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</si>
  <si>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</si>
  <si>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</si>
  <si>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</si>
  <si>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</si>
  <si>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</si>
  <si>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</si>
  <si>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</si>
  <si>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</si>
  <si>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</si>
  <si>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</si>
  <si>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</si>
  <si>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</si>
  <si>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</si>
  <si>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</si>
  <si>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</si>
  <si>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</si>
  <si>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</si>
  <si>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</si>
  <si>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</si>
  <si>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</si>
  <si>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</si>
  <si>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</si>
  <si>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</si>
  <si>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</si>
  <si>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</si>
  <si>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</si>
  <si>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sporządzone na dzień: 30 czerwca 2016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</si>
</sst>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9" t="s">
        <v>0</v>
      </c>
      <c r="B8" s="39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378964.6</v>
      </c>
      <c r="D9" s="15">
        <f>SUM(D10:D13)</f>
        <v>336651.61</v>
      </c>
    </row>
    <row r="10" spans="1:4" ht="12.75">
      <c r="A10" s="1" t="s">
        <v>2</v>
      </c>
      <c r="B10" s="7" t="s">
        <v>9</v>
      </c>
      <c r="C10" s="38">
        <v>378964.6</v>
      </c>
      <c r="D10" s="10">
        <v>336651.61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42</v>
      </c>
      <c r="C12" s="15"/>
      <c r="D12" s="8"/>
    </row>
    <row r="13" spans="1:4" ht="12.75">
      <c r="A13" s="1" t="s">
        <v>5</v>
      </c>
      <c r="B13" s="7" t="s">
        <v>43</v>
      </c>
      <c r="C13" s="15"/>
      <c r="D13" s="8"/>
    </row>
    <row r="14" spans="1:4" ht="12.75">
      <c r="A14" s="1" t="s">
        <v>35</v>
      </c>
      <c r="B14" s="7" t="s">
        <v>44</v>
      </c>
      <c r="C14" s="15"/>
      <c r="D14" s="8"/>
    </row>
    <row r="15" spans="1:4" ht="12.75">
      <c r="A15" s="1" t="s">
        <v>36</v>
      </c>
      <c r="B15" s="7" t="s">
        <v>12</v>
      </c>
      <c r="C15" s="15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176.65</v>
      </c>
      <c r="D16" s="15">
        <f>SUM(D17:D19)</f>
        <v>151.28</v>
      </c>
    </row>
    <row r="17" spans="1:4" ht="12.75">
      <c r="A17" s="1" t="s">
        <v>2</v>
      </c>
      <c r="B17" s="7" t="s">
        <v>44</v>
      </c>
      <c r="C17" s="15"/>
      <c r="D17" s="8"/>
    </row>
    <row r="18" spans="1:4" ht="12.75">
      <c r="A18" s="1" t="s">
        <v>3</v>
      </c>
      <c r="B18" s="7" t="s">
        <v>47</v>
      </c>
      <c r="C18" s="15"/>
      <c r="D18" s="8"/>
    </row>
    <row r="19" spans="1:4" ht="12.75">
      <c r="A19" s="1" t="s">
        <v>4</v>
      </c>
      <c r="B19" s="7" t="s">
        <v>37</v>
      </c>
      <c r="C19" s="38">
        <v>176.65</v>
      </c>
      <c r="D19" s="10">
        <v>151.28</v>
      </c>
    </row>
    <row r="20" spans="1:4" s="6" customFormat="1" ht="12.75">
      <c r="A20" s="3" t="s">
        <v>7</v>
      </c>
      <c r="B20" s="4" t="s">
        <v>13</v>
      </c>
      <c r="C20" s="15">
        <f>C9-C16</f>
        <v>378787.94999999995</v>
      </c>
      <c r="D20" s="15">
        <f>D9-D16</f>
        <v>336500.32999999996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9" t="s">
        <v>0</v>
      </c>
      <c r="B8" s="39"/>
      <c r="C8" s="26" t="s">
        <v>49</v>
      </c>
      <c r="D8" s="26" t="s">
        <v>50</v>
      </c>
    </row>
    <row r="9" spans="1:7" s="6" customFormat="1" ht="12.75">
      <c r="A9" s="3" t="s">
        <v>14</v>
      </c>
      <c r="B9" s="11" t="s">
        <v>51</v>
      </c>
      <c r="C9" s="5">
        <v>374075.18</v>
      </c>
      <c r="D9" s="5">
        <v>372402.6</v>
      </c>
      <c r="G9" s="5"/>
    </row>
    <row r="10" spans="1:7" s="6" customFormat="1" ht="12.75">
      <c r="A10" s="3" t="s">
        <v>15</v>
      </c>
      <c r="B10" s="11" t="s">
        <v>21</v>
      </c>
      <c r="C10" s="5">
        <f>C11-C15</f>
        <v>2874.610000000004</v>
      </c>
      <c r="D10" s="5">
        <f>D11-D15</f>
        <v>-38697.4</v>
      </c>
      <c r="G10" s="5"/>
    </row>
    <row r="11" spans="1:7" s="6" customFormat="1" ht="12.75">
      <c r="A11" s="3" t="s">
        <v>1</v>
      </c>
      <c r="B11" s="11" t="s">
        <v>22</v>
      </c>
      <c r="C11" s="5">
        <f>SUM(C12:C14)</f>
        <v>19816.480000000003</v>
      </c>
      <c r="D11" s="5">
        <f>SUM(D12:D14)</f>
        <v>14851.51</v>
      </c>
      <c r="G11" s="5"/>
    </row>
    <row r="12" spans="1:7" ht="12.75">
      <c r="A12" s="1" t="s">
        <v>2</v>
      </c>
      <c r="B12" s="12" t="s">
        <v>23</v>
      </c>
      <c r="C12" s="36">
        <v>14673.1</v>
      </c>
      <c r="D12" s="8">
        <v>10685.51</v>
      </c>
      <c r="G12" s="8"/>
    </row>
    <row r="13" spans="1:7" ht="12.75">
      <c r="A13" s="1" t="s">
        <v>3</v>
      </c>
      <c r="B13" s="12" t="s">
        <v>52</v>
      </c>
      <c r="C13" s="36"/>
      <c r="D13" s="8"/>
      <c r="G13" s="8"/>
    </row>
    <row r="14" spans="1:7" ht="12.75">
      <c r="A14" s="1" t="s">
        <v>4</v>
      </c>
      <c r="B14" s="12" t="s">
        <v>24</v>
      </c>
      <c r="C14" s="36">
        <v>5143.380000000005</v>
      </c>
      <c r="D14" s="8">
        <v>4166</v>
      </c>
      <c r="G14" s="8"/>
    </row>
    <row r="15" spans="1:7" s="6" customFormat="1" ht="12.75">
      <c r="A15" s="3" t="s">
        <v>6</v>
      </c>
      <c r="B15" s="11" t="s">
        <v>25</v>
      </c>
      <c r="C15" s="5">
        <f>SUM(C16:C22)</f>
        <v>16941.87</v>
      </c>
      <c r="D15" s="5">
        <f>SUM(D16:D22)</f>
        <v>53548.91</v>
      </c>
      <c r="G15" s="5"/>
    </row>
    <row r="16" spans="1:7" ht="12.75">
      <c r="A16" s="1" t="s">
        <v>2</v>
      </c>
      <c r="B16" s="12" t="s">
        <v>26</v>
      </c>
      <c r="C16" s="36">
        <v>11655.8</v>
      </c>
      <c r="D16" s="8">
        <v>48166.08</v>
      </c>
      <c r="G16" s="8"/>
    </row>
    <row r="17" spans="1:7" ht="12.75">
      <c r="A17" s="1" t="s">
        <v>3</v>
      </c>
      <c r="B17" s="12" t="s">
        <v>27</v>
      </c>
      <c r="C17" s="5"/>
      <c r="D17" s="8"/>
      <c r="G17" s="8"/>
    </row>
    <row r="18" spans="1:7" ht="12.75">
      <c r="A18" s="1" t="s">
        <v>4</v>
      </c>
      <c r="B18" s="12" t="s">
        <v>53</v>
      </c>
      <c r="C18" s="36">
        <v>5286.07</v>
      </c>
      <c r="D18" s="8">
        <v>5382.83</v>
      </c>
      <c r="G18" s="8"/>
    </row>
    <row r="19" spans="1:7" ht="12.75">
      <c r="A19" s="1" t="s">
        <v>5</v>
      </c>
      <c r="B19" s="12" t="s">
        <v>28</v>
      </c>
      <c r="C19" s="5"/>
      <c r="D19" s="8"/>
      <c r="G19" s="8"/>
    </row>
    <row r="20" spans="1:7" ht="12.75">
      <c r="A20" s="1" t="s">
        <v>16</v>
      </c>
      <c r="B20" s="12" t="s">
        <v>29</v>
      </c>
      <c r="C20" s="5"/>
      <c r="D20" s="8"/>
      <c r="G20" s="8"/>
    </row>
    <row r="21" spans="1:7" ht="12.75">
      <c r="A21" s="1" t="s">
        <v>17</v>
      </c>
      <c r="B21" s="12" t="s">
        <v>32</v>
      </c>
      <c r="C21" s="5"/>
      <c r="D21" s="8"/>
      <c r="G21" s="8"/>
    </row>
    <row r="22" spans="1:7" ht="12.75">
      <c r="A22" s="1" t="s">
        <v>18</v>
      </c>
      <c r="B22" s="12" t="s">
        <v>30</v>
      </c>
      <c r="C22" s="36"/>
      <c r="D22" s="8"/>
      <c r="G22" s="8"/>
    </row>
    <row r="23" spans="1:7" s="6" customFormat="1" ht="12.75">
      <c r="A23" s="3" t="s">
        <v>19</v>
      </c>
      <c r="B23" s="11" t="s">
        <v>54</v>
      </c>
      <c r="C23" s="5">
        <v>1838.16</v>
      </c>
      <c r="D23" s="5">
        <v>2795.03</v>
      </c>
      <c r="E23" s="13"/>
      <c r="F23" s="14"/>
      <c r="G23" s="5"/>
    </row>
    <row r="24" spans="1:7" s="6" customFormat="1" ht="12.75">
      <c r="A24" s="3" t="s">
        <v>20</v>
      </c>
      <c r="B24" s="11" t="s">
        <v>31</v>
      </c>
      <c r="C24" s="5">
        <f>C9+C10+C23</f>
        <v>378787.94999999995</v>
      </c>
      <c r="D24" s="5">
        <f>D9+D10+D23</f>
        <v>336500.23</v>
      </c>
      <c r="E24" s="34"/>
      <c r="F24" s="35"/>
      <c r="G24" s="5"/>
    </row>
    <row r="25" spans="3:4" ht="12.75">
      <c r="C25" s="23"/>
      <c r="D25" s="23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0.375" style="9" bestFit="1" customWidth="1"/>
    <col min="6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9" t="s">
        <v>55</v>
      </c>
      <c r="B8" s="39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7" ht="12.75">
      <c r="A10" s="1" t="s">
        <v>2</v>
      </c>
      <c r="B10" s="7" t="s">
        <v>58</v>
      </c>
      <c r="C10" s="24">
        <v>20759.8123</v>
      </c>
      <c r="D10" s="24">
        <v>20496.03120000001</v>
      </c>
      <c r="G10" s="24"/>
    </row>
    <row r="11" spans="1:7" ht="12.75">
      <c r="A11" s="1" t="s">
        <v>3</v>
      </c>
      <c r="B11" s="7" t="s">
        <v>59</v>
      </c>
      <c r="C11" s="24">
        <v>20958.890600000002</v>
      </c>
      <c r="D11" s="24">
        <v>18437.970500000003</v>
      </c>
      <c r="G11" s="24"/>
    </row>
    <row r="12" spans="1:7" s="6" customFormat="1" ht="12.75">
      <c r="A12" s="3" t="s">
        <v>6</v>
      </c>
      <c r="B12" s="4" t="s">
        <v>34</v>
      </c>
      <c r="C12" s="16"/>
      <c r="D12" s="16"/>
      <c r="G12" s="16"/>
    </row>
    <row r="13" spans="1:7" ht="12.75">
      <c r="A13" s="1" t="s">
        <v>2</v>
      </c>
      <c r="B13" s="7" t="s">
        <v>58</v>
      </c>
      <c r="C13" s="24">
        <v>18.0192</v>
      </c>
      <c r="D13" s="24">
        <v>18.1695</v>
      </c>
      <c r="G13" s="24"/>
    </row>
    <row r="14" spans="1:7" ht="12.75">
      <c r="A14" s="1" t="s">
        <v>3</v>
      </c>
      <c r="B14" s="7" t="s">
        <v>60</v>
      </c>
      <c r="C14" s="24">
        <v>18.0729</v>
      </c>
      <c r="D14" s="24">
        <v>18.1854</v>
      </c>
      <c r="G14" s="24"/>
    </row>
    <row r="15" spans="1:7" ht="12.75">
      <c r="A15" s="1" t="s">
        <v>4</v>
      </c>
      <c r="B15" s="7" t="s">
        <v>61</v>
      </c>
      <c r="C15" s="24">
        <v>18.1313</v>
      </c>
      <c r="D15" s="24">
        <v>18.2504</v>
      </c>
      <c r="G15" s="24"/>
    </row>
    <row r="16" spans="1:7" ht="12.75">
      <c r="A16" s="1" t="s">
        <v>5</v>
      </c>
      <c r="B16" s="7" t="s">
        <v>59</v>
      </c>
      <c r="C16" s="24">
        <v>18.0729</v>
      </c>
      <c r="D16" s="24">
        <v>18.2504</v>
      </c>
      <c r="G16" s="24"/>
    </row>
    <row r="18" ht="12.75">
      <c r="E18" s="37"/>
    </row>
    <row r="19" ht="12.75">
      <c r="E19" s="3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2" sqref="C12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40"/>
      <c r="B8" s="40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336651.61000000004</v>
      </c>
      <c r="D10" s="19">
        <f>C10/C$27</f>
        <v>1.0004495686527264</v>
      </c>
    </row>
    <row r="11" spans="1:4" ht="26.25">
      <c r="A11" s="30" t="s">
        <v>2</v>
      </c>
      <c r="B11" s="27" t="s">
        <v>63</v>
      </c>
      <c r="C11" s="21">
        <v>335168.59</v>
      </c>
      <c r="D11" s="19">
        <f aca="true" t="shared" si="0" ref="D11:D30">C11/C$27</f>
        <v>0.9960423812957333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1483.02</v>
      </c>
      <c r="D21" s="19">
        <f t="shared" si="0"/>
        <v>0.004407187356993083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151.28</v>
      </c>
      <c r="D26" s="19">
        <f t="shared" si="0"/>
        <v>0.0004495686527261356</v>
      </c>
    </row>
    <row r="27" spans="1:4" ht="12.75">
      <c r="A27" s="33" t="s">
        <v>83</v>
      </c>
      <c r="B27" s="32" t="s">
        <v>84</v>
      </c>
      <c r="C27" s="21">
        <f>'I. Aktywa netto funduszu'!D20</f>
        <v>336500.32999999996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336500.32999999996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2019-11-21T12:47:17Z</dcterms:created>
  <dcterms:modified xsi:type="dcterms:W3CDTF">2019-11-21T12:47:22Z</dcterms:modified>
  <cp:category/>
  <cp:version/>
  <cp:contentType/>
  <cp:contentStatus/>
</cp:coreProperties>
</file>